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knudsen\Downloads\"/>
    </mc:Choice>
  </mc:AlternateContent>
  <bookViews>
    <workbookView xWindow="0" yWindow="0" windowWidth="28800" windowHeight="12285" activeTab="1"/>
  </bookViews>
  <sheets>
    <sheet name="Year 1" sheetId="1" r:id="rId1"/>
    <sheet name="Year2" sheetId="2" r:id="rId2"/>
    <sheet name="Year 3" sheetId="3" r:id="rId3"/>
  </sheets>
  <calcPr calcId="162913"/>
</workbook>
</file>

<file path=xl/calcChain.xml><?xml version="1.0" encoding="utf-8"?>
<calcChain xmlns="http://schemas.openxmlformats.org/spreadsheetml/2006/main">
  <c r="C13" i="1" l="1"/>
  <c r="B28" i="1"/>
  <c r="E31" i="1"/>
  <c r="E32" i="1"/>
  <c r="E33" i="1"/>
  <c r="E34" i="1"/>
  <c r="E35" i="1"/>
  <c r="E36" i="1"/>
  <c r="E37" i="1"/>
  <c r="E38" i="1"/>
  <c r="E39" i="1"/>
  <c r="B40" i="1"/>
  <c r="B51" i="1"/>
  <c r="B66" i="1"/>
  <c r="B67" i="1"/>
  <c r="B77" i="1"/>
  <c r="B12" i="1"/>
  <c r="B14" i="1"/>
  <c r="B78" i="1"/>
  <c r="C86" i="1"/>
  <c r="C87" i="1"/>
  <c r="C88" i="1"/>
  <c r="B89" i="1"/>
  <c r="B17" i="1"/>
  <c r="B18" i="1"/>
  <c r="B99" i="1"/>
  <c r="B100" i="1"/>
  <c r="B59" i="1"/>
  <c r="B60" i="1"/>
  <c r="B69" i="1"/>
  <c r="C13" i="3"/>
  <c r="B28" i="3"/>
  <c r="E31" i="3"/>
  <c r="E32" i="3"/>
  <c r="E33" i="3"/>
  <c r="E34" i="3"/>
  <c r="E35" i="3"/>
  <c r="E36" i="3"/>
  <c r="E37" i="3"/>
  <c r="E38" i="3"/>
  <c r="E39" i="3"/>
  <c r="B40" i="3"/>
  <c r="B51" i="3"/>
  <c r="B66" i="3"/>
  <c r="B67" i="3"/>
  <c r="B77" i="3"/>
  <c r="B12" i="3"/>
  <c r="B14" i="3"/>
  <c r="B78" i="3"/>
  <c r="C86" i="3"/>
  <c r="C87" i="3"/>
  <c r="C88" i="3"/>
  <c r="B89" i="3"/>
  <c r="B17" i="3"/>
  <c r="B18" i="3"/>
  <c r="B99" i="3"/>
  <c r="B100" i="3"/>
  <c r="B59" i="3"/>
  <c r="B60" i="3"/>
  <c r="B69" i="3"/>
  <c r="C13" i="2"/>
  <c r="B28" i="2"/>
  <c r="E31" i="2"/>
  <c r="E32" i="2"/>
  <c r="E33" i="2"/>
  <c r="E34" i="2"/>
  <c r="E35" i="2"/>
  <c r="E36" i="2"/>
  <c r="E37" i="2"/>
  <c r="E38" i="2"/>
  <c r="E39" i="2"/>
  <c r="B40" i="2"/>
  <c r="B51" i="2"/>
  <c r="B66" i="2"/>
  <c r="B67" i="2"/>
  <c r="B77" i="2"/>
  <c r="B12" i="2"/>
  <c r="B14" i="2"/>
  <c r="B78" i="2"/>
  <c r="C86" i="2"/>
  <c r="C87" i="2"/>
  <c r="C88" i="2"/>
  <c r="B89" i="2"/>
  <c r="B17" i="2"/>
  <c r="B18" i="2"/>
  <c r="B99" i="2"/>
  <c r="B100" i="2"/>
  <c r="B59" i="2"/>
  <c r="B60" i="2"/>
  <c r="B69" i="2"/>
  <c r="B42" i="2"/>
  <c r="B53" i="2"/>
  <c r="B42" i="1"/>
  <c r="B53" i="1"/>
  <c r="B42" i="3"/>
  <c r="B53" i="3"/>
</calcChain>
</file>

<file path=xl/sharedStrings.xml><?xml version="1.0" encoding="utf-8"?>
<sst xmlns="http://schemas.openxmlformats.org/spreadsheetml/2006/main" count="301" uniqueCount="93">
  <si>
    <t>Enter daily miles of service (include "deadhead" non-revenue miles between vehicle storage location and beginning of route)</t>
  </si>
  <si>
    <t>Hours, Miles, and Days of Service</t>
  </si>
  <si>
    <t xml:space="preserve">Enter Estimated Average Daily Passengers </t>
  </si>
  <si>
    <t>Enter Estimated Miles Per Gallon of Vehicle</t>
  </si>
  <si>
    <t>Other Costs</t>
  </si>
  <si>
    <t>Other Revenue</t>
  </si>
  <si>
    <t>Operators Wages</t>
  </si>
  <si>
    <t>Fuel</t>
  </si>
  <si>
    <t>Other (describe)</t>
  </si>
  <si>
    <t xml:space="preserve">Period: </t>
  </si>
  <si>
    <t>Service:</t>
  </si>
  <si>
    <t>Weekday</t>
  </si>
  <si>
    <t>Saturday</t>
  </si>
  <si>
    <t>Sunday</t>
  </si>
  <si>
    <t>Year 3</t>
  </si>
  <si>
    <t>Year 2</t>
  </si>
  <si>
    <t>Enter Adult Cash Fare</t>
  </si>
  <si>
    <t>Enter Senior/Disabled Cash Fare</t>
  </si>
  <si>
    <t>Enter Student Cash Fare</t>
  </si>
  <si>
    <t>Enter Adult Monthly Pass Price</t>
  </si>
  <si>
    <t>Enter Senior/Disabled Monthly Pass Price</t>
  </si>
  <si>
    <t>Enter Student Monthly Pass Price</t>
  </si>
  <si>
    <t>Enter Estimated % Riders using Monthly Passes</t>
  </si>
  <si>
    <t>Average Fare</t>
  </si>
  <si>
    <t>hourly rate, place an "X" in this box,</t>
  </si>
  <si>
    <t>then enter the hourly rate here,</t>
  </si>
  <si>
    <t>and leave the "Operators Wages," "Fuel,"</t>
  </si>
  <si>
    <t>and "Other Costs" sections blank on the left.</t>
  </si>
  <si>
    <t>Total Annual Passengers</t>
  </si>
  <si>
    <t>Fares</t>
  </si>
  <si>
    <t>"Other Costs," and "Estimated Fuel Costs Per</t>
  </si>
  <si>
    <t>Gallon" sections blank on the left.</t>
  </si>
  <si>
    <t>Projected Annual Contribution From Corporate Partners</t>
  </si>
  <si>
    <t>Projected Annual Contribution From Municipal Sources</t>
  </si>
  <si>
    <t>Projected Annual Contribution From Grant Programs (Other than MPO)</t>
  </si>
  <si>
    <t>Total Revenue</t>
  </si>
  <si>
    <t>Requested Annual Contribution from Boston MPO</t>
  </si>
  <si>
    <t>Unit Costs/Efficiencies</t>
  </si>
  <si>
    <t>Annual Hours of Service</t>
  </si>
  <si>
    <t>Administrative Office Overhead</t>
  </si>
  <si>
    <t>Annual Miles of Service</t>
  </si>
  <si>
    <t>Annual Gallons of Fuel Required</t>
  </si>
  <si>
    <t>Enter Estimated Fuel Costs Per Gallon</t>
  </si>
  <si>
    <t>Enter Operator Wage Per Hour</t>
  </si>
  <si>
    <t>Projected Ridership</t>
  </si>
  <si>
    <t>Year 1</t>
  </si>
  <si>
    <t>Applicant:</t>
  </si>
  <si>
    <t>Bus Stop Signs</t>
  </si>
  <si>
    <t>Bus Stop Shelters</t>
  </si>
  <si>
    <t>Modifications to sidewalks, curbs, or roadways</t>
  </si>
  <si>
    <t>Vehicles (if not provided by contractor)</t>
  </si>
  <si>
    <t>Enter hours of service per day of week (include "deadhead" non-revenue hours between vehicle storage location and beginning of route)</t>
  </si>
  <si>
    <t>Enter number of service days per year (usually 250 weekdays, 57 Saturdays, and 58 Sundays)</t>
  </si>
  <si>
    <t>Subtotal</t>
  </si>
  <si>
    <t>Operators' Fringe Benefits</t>
  </si>
  <si>
    <t>Annual Fuel Costs</t>
  </si>
  <si>
    <t>Maintenance Wages</t>
  </si>
  <si>
    <t>Maintenance Fringe Benefits</t>
  </si>
  <si>
    <t>Maintenance Supplies</t>
  </si>
  <si>
    <t>Vehicle Insurance</t>
  </si>
  <si>
    <t>Other Insurance</t>
  </si>
  <si>
    <t>Garage Mortgage/Lease</t>
  </si>
  <si>
    <t>Other Facility Costs (Utilities, etc.)</t>
  </si>
  <si>
    <t>Uniforms</t>
  </si>
  <si>
    <t>Administration</t>
  </si>
  <si>
    <t>Printed Marketing Materials</t>
  </si>
  <si>
    <t>Web Site Maintenance</t>
  </si>
  <si>
    <t>Vehicle Branding (painting)</t>
  </si>
  <si>
    <t>Administrator Wages</t>
  </si>
  <si>
    <t>Annual Wages</t>
  </si>
  <si>
    <t>Fill in only green cells.  Other cells are automatically calculated.</t>
  </si>
  <si>
    <t>Administrators' Fringe Benefits</t>
  </si>
  <si>
    <t>Data Collection/Monitoring</t>
  </si>
  <si>
    <t>Total Costs</t>
  </si>
  <si>
    <t>ANNUAL BUDGET WORKSHEET</t>
  </si>
  <si>
    <t>COSTS</t>
  </si>
  <si>
    <t>REVENUE</t>
  </si>
  <si>
    <t>Subtotal Operating Costs</t>
  </si>
  <si>
    <t>Enter expected Month of</t>
  </si>
  <si>
    <t xml:space="preserve">expenditure or enter </t>
  </si>
  <si>
    <t>"ongoing" where appropriate.</t>
  </si>
  <si>
    <t>V</t>
  </si>
  <si>
    <t>|</t>
  </si>
  <si>
    <t>Subtotal Capital Costs</t>
  </si>
  <si>
    <t>Capital Costs</t>
  </si>
  <si>
    <t>Projected Fare Revenue</t>
  </si>
  <si>
    <t>Enter Estimated % Student Riders</t>
  </si>
  <si>
    <t>Enter Estimated % Senior/Disabled Riders</t>
  </si>
  <si>
    <t>ADA compliance costs (enter annual cost)</t>
  </si>
  <si>
    <t>If service is expected to be operated by</t>
  </si>
  <si>
    <t>a contractor that covers operators' wages,</t>
  </si>
  <si>
    <t>fuel, and other costs under a single</t>
  </si>
  <si>
    <t>&lt;----------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</si>
</sst>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&quot;$&quot;#,##0.00"/>
  </numFmts>
  <fonts count="3" x14ac:knownFonts="1">
    <font>
      <sz val="10"/>
      <name val="Arial"/>
    </font>
    <font>
      <b/>
      <sz val="12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81" fontId="2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181" fontId="1" fillId="0" borderId="0" xfId="0" applyNumberFormat="1" applyFont="1" applyBorder="1" applyAlignment="1">
      <alignment vertical="top" wrapText="1"/>
    </xf>
    <xf numFmtId="181" fontId="1" fillId="0" borderId="0" xfId="0" applyNumberFormat="1" applyFont="1" applyFill="1" applyBorder="1" applyAlignment="1">
      <alignment vertical="top" wrapText="1"/>
    </xf>
    <xf numFmtId="181" fontId="2" fillId="0" borderId="0" xfId="0" applyNumberFormat="1" applyFont="1" applyFill="1" applyBorder="1" applyAlignment="1">
      <alignment vertical="top" wrapText="1"/>
    </xf>
    <xf numFmtId="0" fontId="2" fillId="0" borderId="0" xfId="0" applyFont="1" applyBorder="1"/>
    <xf numFmtId="0" fontId="1" fillId="0" borderId="0" xfId="0" applyFont="1" applyAlignment="1">
      <alignment horizontal="right"/>
    </xf>
    <xf numFmtId="181" fontId="2" fillId="0" borderId="1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181" fontId="1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Font="1" applyBorder="1"/>
    <xf numFmtId="9" fontId="2" fillId="0" borderId="0" xfId="0" applyNumberFormat="1" applyFont="1" applyBorder="1" applyAlignment="1">
      <alignment vertical="top" wrapText="1"/>
    </xf>
    <xf numFmtId="181" fontId="2" fillId="0" borderId="0" xfId="0" applyNumberFormat="1" applyFont="1" applyBorder="1" applyAlignment="1">
      <alignment vertical="top"/>
    </xf>
    <xf numFmtId="181" fontId="2" fillId="2" borderId="1" xfId="0" applyNumberFormat="1" applyFont="1" applyFill="1" applyBorder="1" applyAlignment="1" applyProtection="1">
      <alignment vertical="top" wrapText="1"/>
      <protection locked="0"/>
    </xf>
    <xf numFmtId="181" fontId="2" fillId="2" borderId="0" xfId="0" applyNumberFormat="1" applyFont="1" applyFill="1" applyBorder="1" applyAlignment="1" applyProtection="1">
      <alignment vertical="top" wrapText="1"/>
      <protection locked="0"/>
    </xf>
    <xf numFmtId="0" fontId="2" fillId="2" borderId="0" xfId="0" applyNumberFormat="1" applyFont="1" applyFill="1" applyBorder="1" applyAlignment="1" applyProtection="1">
      <alignment vertical="top" wrapText="1"/>
      <protection locked="0"/>
    </xf>
    <xf numFmtId="9" fontId="2" fillId="2" borderId="0" xfId="0" applyNumberFormat="1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181" fontId="2" fillId="2" borderId="2" xfId="0" applyNumberFormat="1" applyFont="1" applyFill="1" applyBorder="1" applyAlignment="1" applyProtection="1">
      <alignment vertical="top" wrapText="1"/>
      <protection locked="0"/>
    </xf>
    <xf numFmtId="0" fontId="2" fillId="2" borderId="0" xfId="0" applyFont="1" applyFill="1" applyProtection="1">
      <protection locked="0"/>
    </xf>
    <xf numFmtId="181" fontId="2" fillId="0" borderId="0" xfId="0" quotePrefix="1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181" fontId="1" fillId="2" borderId="0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opLeftCell="A82" workbookViewId="0">
      <selection activeCell="A15" sqref="A15"/>
    </sheetView>
  </sheetViews>
  <sheetFormatPr defaultColWidth="8.85546875" defaultRowHeight="15" x14ac:dyDescent="0.2"/>
  <cols>
    <col min="1" max="1" width="52.140625" style="2" customWidth="1"/>
    <col min="2" max="2" width="15.7109375" style="2" customWidth="1"/>
    <col min="3" max="4" width="12.85546875" style="2" customWidth="1"/>
    <col min="5" max="16384" width="8.85546875" style="2"/>
  </cols>
  <sheetData>
    <row r="1" spans="1:6" ht="15.75" x14ac:dyDescent="0.25">
      <c r="A1" s="1" t="s">
        <v>74</v>
      </c>
    </row>
    <row r="2" spans="1:6" ht="15.75" x14ac:dyDescent="0.25">
      <c r="A2" s="1"/>
    </row>
    <row r="3" spans="1:6" ht="15.75" x14ac:dyDescent="0.25">
      <c r="A3" s="1" t="s">
        <v>70</v>
      </c>
    </row>
    <row r="4" spans="1:6" ht="15.75" x14ac:dyDescent="0.25">
      <c r="A4" s="1"/>
    </row>
    <row r="5" spans="1:6" ht="15.75" x14ac:dyDescent="0.25">
      <c r="A5" s="13" t="s">
        <v>46</v>
      </c>
      <c r="B5" s="32"/>
      <c r="F5" s="25" t="s">
        <v>89</v>
      </c>
    </row>
    <row r="6" spans="1:6" ht="15.75" x14ac:dyDescent="0.25">
      <c r="A6" s="13" t="s">
        <v>10</v>
      </c>
      <c r="B6" s="32"/>
      <c r="F6" s="2" t="s">
        <v>90</v>
      </c>
    </row>
    <row r="7" spans="1:6" ht="16.5" thickBot="1" x14ac:dyDescent="0.3">
      <c r="A7" s="13" t="s">
        <v>9</v>
      </c>
      <c r="B7" s="19" t="s">
        <v>45</v>
      </c>
      <c r="F7" s="2" t="s">
        <v>91</v>
      </c>
    </row>
    <row r="8" spans="1:6" ht="15.75" thickBot="1" x14ac:dyDescent="0.25">
      <c r="D8" s="30"/>
      <c r="E8" s="2" t="s">
        <v>92</v>
      </c>
      <c r="F8" s="2" t="s">
        <v>24</v>
      </c>
    </row>
    <row r="9" spans="1:6" ht="16.5" thickBot="1" x14ac:dyDescent="0.25">
      <c r="A9" s="3" t="s">
        <v>75</v>
      </c>
      <c r="B9" s="3"/>
      <c r="C9" s="3"/>
      <c r="D9" s="7"/>
    </row>
    <row r="10" spans="1:6" ht="16.5" thickBot="1" x14ac:dyDescent="0.25">
      <c r="A10" s="4"/>
      <c r="B10" s="3"/>
      <c r="C10" s="3"/>
      <c r="D10" s="31"/>
      <c r="E10" s="2" t="s">
        <v>92</v>
      </c>
      <c r="F10" s="2" t="s">
        <v>25</v>
      </c>
    </row>
    <row r="11" spans="1:6" ht="15.75" x14ac:dyDescent="0.2">
      <c r="A11" s="4" t="s">
        <v>6</v>
      </c>
      <c r="B11" s="6"/>
      <c r="C11" s="5"/>
      <c r="D11" s="7"/>
    </row>
    <row r="12" spans="1:6" x14ac:dyDescent="0.2">
      <c r="A12" s="6" t="s">
        <v>69</v>
      </c>
      <c r="B12" s="11">
        <f>+B86*B77</f>
        <v>0</v>
      </c>
      <c r="C12" s="7"/>
      <c r="D12" s="7"/>
      <c r="F12" s="2" t="s">
        <v>26</v>
      </c>
    </row>
    <row r="13" spans="1:6" x14ac:dyDescent="0.2">
      <c r="A13" s="6" t="s">
        <v>54</v>
      </c>
      <c r="B13" s="26">
        <v>0</v>
      </c>
      <c r="C13" s="25" t="str">
        <f>IF($D$8="x",IF(B13&gt;0,"&lt;--ERROR--VALUE IGNORED--CELL D8 IS MARKED",""),"")</f>
        <v/>
      </c>
      <c r="D13" s="7"/>
      <c r="F13" s="2" t="s">
        <v>30</v>
      </c>
    </row>
    <row r="14" spans="1:6" ht="15.75" x14ac:dyDescent="0.2">
      <c r="A14" s="8" t="s">
        <v>53</v>
      </c>
      <c r="B14" s="10">
        <f>SUM(B12:B13)</f>
        <v>0</v>
      </c>
      <c r="C14" s="7"/>
      <c r="F14" s="2" t="s">
        <v>31</v>
      </c>
    </row>
    <row r="15" spans="1:6" x14ac:dyDescent="0.2">
      <c r="A15" s="6"/>
      <c r="B15" s="11"/>
      <c r="C15" s="7"/>
    </row>
    <row r="16" spans="1:6" ht="15.75" x14ac:dyDescent="0.2">
      <c r="A16" s="4" t="s">
        <v>7</v>
      </c>
      <c r="B16" s="20"/>
      <c r="C16" s="7"/>
      <c r="D16" s="25" t="s">
        <v>78</v>
      </c>
    </row>
    <row r="17" spans="1:6" x14ac:dyDescent="0.2">
      <c r="A17" s="6" t="s">
        <v>55</v>
      </c>
      <c r="B17" s="14" t="e">
        <f>+B89*B88</f>
        <v>#DIV/0!</v>
      </c>
      <c r="C17" s="7"/>
      <c r="D17" s="25" t="s">
        <v>79</v>
      </c>
    </row>
    <row r="18" spans="1:6" ht="15.75" x14ac:dyDescent="0.2">
      <c r="A18" s="8" t="s">
        <v>53</v>
      </c>
      <c r="B18" s="10" t="e">
        <f>B17</f>
        <v>#DIV/0!</v>
      </c>
      <c r="C18" s="7"/>
      <c r="D18" s="33" t="s">
        <v>80</v>
      </c>
    </row>
    <row r="19" spans="1:6" ht="15.75" x14ac:dyDescent="0.2">
      <c r="A19" s="8"/>
      <c r="B19" s="11"/>
      <c r="C19" s="7"/>
      <c r="D19" s="34" t="s">
        <v>82</v>
      </c>
    </row>
    <row r="20" spans="1:6" ht="15.75" x14ac:dyDescent="0.2">
      <c r="A20" s="4" t="s">
        <v>64</v>
      </c>
      <c r="B20" s="11"/>
      <c r="C20" s="7"/>
      <c r="D20" s="35" t="s">
        <v>81</v>
      </c>
    </row>
    <row r="21" spans="1:6" x14ac:dyDescent="0.2">
      <c r="A21" s="6" t="s">
        <v>68</v>
      </c>
      <c r="B21" s="27">
        <v>0</v>
      </c>
      <c r="C21" s="7"/>
      <c r="D21" s="27"/>
    </row>
    <row r="22" spans="1:6" x14ac:dyDescent="0.2">
      <c r="A22" s="6" t="s">
        <v>71</v>
      </c>
      <c r="B22" s="27">
        <v>0</v>
      </c>
      <c r="C22" s="7"/>
      <c r="D22" s="27"/>
    </row>
    <row r="23" spans="1:6" x14ac:dyDescent="0.2">
      <c r="A23" s="6" t="s">
        <v>65</v>
      </c>
      <c r="B23" s="27">
        <v>0</v>
      </c>
      <c r="C23" s="7"/>
      <c r="D23" s="27"/>
    </row>
    <row r="24" spans="1:6" x14ac:dyDescent="0.2">
      <c r="A24" s="6" t="s">
        <v>66</v>
      </c>
      <c r="B24" s="27">
        <v>0</v>
      </c>
      <c r="C24" s="7"/>
      <c r="D24" s="27"/>
    </row>
    <row r="25" spans="1:6" x14ac:dyDescent="0.2">
      <c r="A25" s="6" t="s">
        <v>67</v>
      </c>
      <c r="B25" s="27">
        <v>0</v>
      </c>
      <c r="C25" s="7"/>
      <c r="D25" s="27"/>
    </row>
    <row r="26" spans="1:6" x14ac:dyDescent="0.2">
      <c r="A26" s="6" t="s">
        <v>72</v>
      </c>
      <c r="B26" s="27">
        <v>0</v>
      </c>
      <c r="C26" s="7"/>
      <c r="D26" s="27"/>
    </row>
    <row r="27" spans="1:6" x14ac:dyDescent="0.2">
      <c r="A27" s="6" t="s">
        <v>39</v>
      </c>
      <c r="B27" s="26">
        <v>0</v>
      </c>
      <c r="C27" s="7"/>
      <c r="D27" s="27"/>
      <c r="F27" s="34"/>
    </row>
    <row r="28" spans="1:6" ht="15.75" x14ac:dyDescent="0.2">
      <c r="A28" s="8" t="s">
        <v>53</v>
      </c>
      <c r="B28" s="10">
        <f>SUM(B21:B27)</f>
        <v>0</v>
      </c>
      <c r="C28" s="7"/>
      <c r="D28" s="7"/>
    </row>
    <row r="29" spans="1:6" x14ac:dyDescent="0.2">
      <c r="A29" s="6"/>
      <c r="B29" s="7"/>
      <c r="C29" s="7"/>
      <c r="D29" s="7"/>
    </row>
    <row r="30" spans="1:6" ht="15.75" x14ac:dyDescent="0.2">
      <c r="A30" s="4" t="s">
        <v>4</v>
      </c>
      <c r="B30" s="7"/>
      <c r="C30" s="7"/>
      <c r="D30" s="7"/>
    </row>
    <row r="31" spans="1:6" x14ac:dyDescent="0.2">
      <c r="A31" s="6" t="s">
        <v>56</v>
      </c>
      <c r="B31" s="27">
        <v>0</v>
      </c>
      <c r="C31" s="25"/>
      <c r="D31" s="27"/>
      <c r="E31" s="2" t="str">
        <f t="shared" ref="E31:E39" si="0">IF($D$8="x",IF(B31&gt;0,"&lt;--ERROR--VALUE IGNORED--CELL D8 IS MARKED",""),"")</f>
        <v/>
      </c>
    </row>
    <row r="32" spans="1:6" x14ac:dyDescent="0.2">
      <c r="A32" s="6" t="s">
        <v>57</v>
      </c>
      <c r="B32" s="27">
        <v>0</v>
      </c>
      <c r="C32" s="25"/>
      <c r="D32" s="27"/>
      <c r="E32" s="2" t="str">
        <f t="shared" si="0"/>
        <v/>
      </c>
    </row>
    <row r="33" spans="1:5" x14ac:dyDescent="0.2">
      <c r="A33" s="6" t="s">
        <v>58</v>
      </c>
      <c r="B33" s="27">
        <v>0</v>
      </c>
      <c r="C33" s="25"/>
      <c r="D33" s="27"/>
      <c r="E33" s="2" t="str">
        <f t="shared" si="0"/>
        <v/>
      </c>
    </row>
    <row r="34" spans="1:5" x14ac:dyDescent="0.2">
      <c r="A34" s="6" t="s">
        <v>59</v>
      </c>
      <c r="B34" s="27">
        <v>0</v>
      </c>
      <c r="C34" s="25"/>
      <c r="D34" s="27"/>
      <c r="E34" s="2" t="str">
        <f t="shared" si="0"/>
        <v/>
      </c>
    </row>
    <row r="35" spans="1:5" ht="15.75" x14ac:dyDescent="0.2">
      <c r="A35" s="6" t="s">
        <v>60</v>
      </c>
      <c r="B35" s="27">
        <v>0</v>
      </c>
      <c r="C35" s="25"/>
      <c r="D35" s="36"/>
      <c r="E35" s="2" t="str">
        <f t="shared" si="0"/>
        <v/>
      </c>
    </row>
    <row r="36" spans="1:5" x14ac:dyDescent="0.2">
      <c r="A36" s="6" t="s">
        <v>62</v>
      </c>
      <c r="B36" s="27">
        <v>0</v>
      </c>
      <c r="C36" s="25"/>
      <c r="D36" s="27"/>
      <c r="E36" s="2" t="str">
        <f t="shared" si="0"/>
        <v/>
      </c>
    </row>
    <row r="37" spans="1:5" x14ac:dyDescent="0.2">
      <c r="A37" s="6" t="s">
        <v>63</v>
      </c>
      <c r="B37" s="27">
        <v>0</v>
      </c>
      <c r="C37" s="25"/>
      <c r="D37" s="27"/>
      <c r="E37" s="2" t="str">
        <f t="shared" si="0"/>
        <v/>
      </c>
    </row>
    <row r="38" spans="1:5" x14ac:dyDescent="0.2">
      <c r="A38" s="6" t="s">
        <v>8</v>
      </c>
      <c r="B38" s="27">
        <v>0</v>
      </c>
      <c r="C38" s="25"/>
      <c r="D38" s="27"/>
      <c r="E38" s="2" t="str">
        <f t="shared" si="0"/>
        <v/>
      </c>
    </row>
    <row r="39" spans="1:5" x14ac:dyDescent="0.2">
      <c r="A39" s="6" t="s">
        <v>88</v>
      </c>
      <c r="B39" s="26">
        <v>0</v>
      </c>
      <c r="C39" s="25"/>
      <c r="D39" s="27"/>
      <c r="E39" s="2" t="str">
        <f t="shared" si="0"/>
        <v/>
      </c>
    </row>
    <row r="40" spans="1:5" ht="15.75" x14ac:dyDescent="0.2">
      <c r="A40" s="8" t="s">
        <v>53</v>
      </c>
      <c r="B40" s="10">
        <f>SUM(B31:B39)</f>
        <v>0</v>
      </c>
      <c r="C40" s="7"/>
      <c r="D40" s="7"/>
    </row>
    <row r="41" spans="1:5" x14ac:dyDescent="0.2">
      <c r="A41" s="6"/>
      <c r="B41" s="11"/>
      <c r="C41" s="7"/>
      <c r="D41" s="7"/>
    </row>
    <row r="42" spans="1:5" ht="15.75" x14ac:dyDescent="0.2">
      <c r="A42" s="8" t="s">
        <v>77</v>
      </c>
      <c r="B42" s="10" t="e">
        <f>IF(D8="x",B28+(D10*B77),B14+B18+B28+B40)</f>
        <v>#DIV/0!</v>
      </c>
      <c r="C42" s="9"/>
      <c r="D42" s="9"/>
    </row>
    <row r="43" spans="1:5" ht="15.75" x14ac:dyDescent="0.2">
      <c r="A43" s="4"/>
      <c r="B43" s="9"/>
      <c r="C43" s="9"/>
      <c r="D43" s="9"/>
    </row>
    <row r="44" spans="1:5" ht="15.75" x14ac:dyDescent="0.2">
      <c r="A44" s="4" t="s">
        <v>84</v>
      </c>
      <c r="B44" s="7"/>
      <c r="C44" s="7"/>
      <c r="D44" s="7"/>
    </row>
    <row r="45" spans="1:5" ht="15.75" x14ac:dyDescent="0.2">
      <c r="A45" s="6" t="s">
        <v>50</v>
      </c>
      <c r="B45" s="27">
        <v>0</v>
      </c>
      <c r="C45" s="9"/>
      <c r="D45" s="37"/>
    </row>
    <row r="46" spans="1:5" ht="15.75" x14ac:dyDescent="0.2">
      <c r="A46" s="6" t="s">
        <v>61</v>
      </c>
      <c r="B46" s="27">
        <v>0</v>
      </c>
      <c r="C46" s="9"/>
      <c r="D46" s="37"/>
    </row>
    <row r="47" spans="1:5" ht="15.75" x14ac:dyDescent="0.2">
      <c r="A47" s="6" t="s">
        <v>47</v>
      </c>
      <c r="B47" s="27">
        <v>0</v>
      </c>
      <c r="C47" s="9"/>
      <c r="D47" s="37"/>
    </row>
    <row r="48" spans="1:5" ht="15.75" x14ac:dyDescent="0.2">
      <c r="A48" s="6" t="s">
        <v>48</v>
      </c>
      <c r="B48" s="27">
        <v>0</v>
      </c>
      <c r="C48" s="9"/>
      <c r="D48" s="37"/>
    </row>
    <row r="49" spans="1:4" ht="15.75" x14ac:dyDescent="0.2">
      <c r="A49" s="6" t="s">
        <v>49</v>
      </c>
      <c r="B49" s="27">
        <v>0</v>
      </c>
      <c r="C49" s="9"/>
      <c r="D49" s="37"/>
    </row>
    <row r="50" spans="1:4" ht="15.75" x14ac:dyDescent="0.2">
      <c r="A50" s="6" t="s">
        <v>8</v>
      </c>
      <c r="B50" s="26">
        <v>0</v>
      </c>
      <c r="C50" s="9"/>
      <c r="D50" s="37"/>
    </row>
    <row r="51" spans="1:4" ht="15.75" x14ac:dyDescent="0.2">
      <c r="A51" s="15" t="s">
        <v>83</v>
      </c>
      <c r="B51" s="10">
        <f>SUM(B45:B50)</f>
        <v>0</v>
      </c>
      <c r="C51" s="9"/>
      <c r="D51" s="9"/>
    </row>
    <row r="52" spans="1:4" ht="15.75" x14ac:dyDescent="0.2">
      <c r="A52" s="16"/>
      <c r="B52" s="11"/>
      <c r="C52" s="9"/>
      <c r="D52" s="9"/>
    </row>
    <row r="53" spans="1:4" ht="15.75" x14ac:dyDescent="0.2">
      <c r="A53" s="15" t="s">
        <v>73</v>
      </c>
      <c r="B53" s="10" t="e">
        <f>+B42+B51</f>
        <v>#DIV/0!</v>
      </c>
      <c r="C53" s="9"/>
      <c r="D53" s="9"/>
    </row>
    <row r="54" spans="1:4" ht="15.75" x14ac:dyDescent="0.2">
      <c r="A54" s="15"/>
      <c r="B54" s="10"/>
      <c r="C54" s="9"/>
      <c r="D54" s="9"/>
    </row>
    <row r="55" spans="1:4" ht="15.75" x14ac:dyDescent="0.2">
      <c r="A55" s="15"/>
      <c r="B55" s="10"/>
      <c r="C55" s="9"/>
      <c r="D55" s="9"/>
    </row>
    <row r="56" spans="1:4" ht="15.75" x14ac:dyDescent="0.2">
      <c r="A56" s="38" t="s">
        <v>76</v>
      </c>
      <c r="B56" s="39"/>
      <c r="C56" s="9"/>
      <c r="D56" s="9"/>
    </row>
    <row r="57" spans="1:4" ht="15.75" x14ac:dyDescent="0.2">
      <c r="A57" s="17"/>
      <c r="B57" s="10"/>
      <c r="C57" s="9"/>
      <c r="D57" s="9"/>
    </row>
    <row r="58" spans="1:4" ht="15.75" x14ac:dyDescent="0.25">
      <c r="A58" s="18" t="s">
        <v>29</v>
      </c>
      <c r="B58" s="19"/>
    </row>
    <row r="59" spans="1:4" x14ac:dyDescent="0.2">
      <c r="A59" s="20" t="s">
        <v>85</v>
      </c>
      <c r="B59" s="14" t="e">
        <f>B100*B99</f>
        <v>#DIV/0!</v>
      </c>
      <c r="C59" s="7"/>
      <c r="D59" s="7"/>
    </row>
    <row r="60" spans="1:4" ht="15.75" x14ac:dyDescent="0.2">
      <c r="A60" s="15" t="s">
        <v>53</v>
      </c>
      <c r="B60" s="10" t="e">
        <f>B59</f>
        <v>#DIV/0!</v>
      </c>
      <c r="C60" s="7"/>
      <c r="D60" s="7"/>
    </row>
    <row r="61" spans="1:4" x14ac:dyDescent="0.2">
      <c r="A61" s="6"/>
      <c r="B61" s="7"/>
      <c r="C61" s="7"/>
      <c r="D61" s="7"/>
    </row>
    <row r="62" spans="1:4" ht="15.75" x14ac:dyDescent="0.2">
      <c r="A62" s="4" t="s">
        <v>5</v>
      </c>
      <c r="B62" s="7"/>
      <c r="C62" s="7"/>
      <c r="D62" s="7"/>
    </row>
    <row r="63" spans="1:4" ht="30" x14ac:dyDescent="0.2">
      <c r="A63" s="6" t="s">
        <v>32</v>
      </c>
      <c r="B63" s="27">
        <v>0</v>
      </c>
      <c r="C63" s="7"/>
      <c r="D63" s="7"/>
    </row>
    <row r="64" spans="1:4" ht="30" x14ac:dyDescent="0.2">
      <c r="A64" s="6" t="s">
        <v>33</v>
      </c>
      <c r="B64" s="27">
        <v>0</v>
      </c>
      <c r="C64" s="7"/>
      <c r="D64" s="7"/>
    </row>
    <row r="65" spans="1:4" ht="30" x14ac:dyDescent="0.2">
      <c r="A65" s="6" t="s">
        <v>34</v>
      </c>
      <c r="B65" s="27">
        <v>0</v>
      </c>
      <c r="C65" s="7"/>
      <c r="D65" s="7"/>
    </row>
    <row r="66" spans="1:4" ht="30" customHeight="1" x14ac:dyDescent="0.2">
      <c r="A66" s="6" t="s">
        <v>36</v>
      </c>
      <c r="B66" s="14">
        <f>IF(SUM(B63:B65)=0,0,IF(SUM(B63:B65)&lt;(0.2*(B53-B60)),"LOCAL MATCH TOO LOW",B53-B60-B63-B64-B65))</f>
        <v>0</v>
      </c>
      <c r="C66" s="7"/>
      <c r="D66" s="7"/>
    </row>
    <row r="67" spans="1:4" ht="15.75" x14ac:dyDescent="0.2">
      <c r="A67" s="8" t="s">
        <v>53</v>
      </c>
      <c r="B67" s="10">
        <f>SUM(B63:B66)</f>
        <v>0</v>
      </c>
      <c r="C67" s="7"/>
      <c r="D67" s="7"/>
    </row>
    <row r="68" spans="1:4" x14ac:dyDescent="0.2">
      <c r="A68" s="6"/>
      <c r="B68" s="11"/>
      <c r="C68" s="7"/>
      <c r="D68" s="7"/>
    </row>
    <row r="69" spans="1:4" ht="15.75" x14ac:dyDescent="0.2">
      <c r="A69" s="8" t="s">
        <v>35</v>
      </c>
      <c r="B69" s="10" t="e">
        <f>B60+B67</f>
        <v>#DIV/0!</v>
      </c>
      <c r="C69" s="7"/>
      <c r="D69" s="7"/>
    </row>
    <row r="70" spans="1:4" ht="15.75" x14ac:dyDescent="0.2">
      <c r="A70" s="4"/>
      <c r="B70" s="9"/>
      <c r="C70" s="9"/>
      <c r="D70" s="9"/>
    </row>
    <row r="71" spans="1:4" x14ac:dyDescent="0.2">
      <c r="A71" s="12"/>
      <c r="B71" s="12"/>
      <c r="C71" s="12"/>
      <c r="D71" s="12"/>
    </row>
    <row r="72" spans="1:4" x14ac:dyDescent="0.2">
      <c r="A72" s="12"/>
      <c r="B72" s="12"/>
      <c r="C72" s="12"/>
      <c r="D72" s="12"/>
    </row>
    <row r="73" spans="1:4" ht="15.75" x14ac:dyDescent="0.2">
      <c r="A73" s="4" t="s">
        <v>1</v>
      </c>
      <c r="B73" s="21" t="s">
        <v>11</v>
      </c>
      <c r="C73" s="21" t="s">
        <v>12</v>
      </c>
      <c r="D73" s="21" t="s">
        <v>13</v>
      </c>
    </row>
    <row r="74" spans="1:4" ht="45" x14ac:dyDescent="0.2">
      <c r="A74" s="6" t="s">
        <v>51</v>
      </c>
      <c r="B74" s="28">
        <v>0</v>
      </c>
      <c r="C74" s="28">
        <v>0</v>
      </c>
      <c r="D74" s="28">
        <v>0</v>
      </c>
    </row>
    <row r="75" spans="1:4" ht="45" x14ac:dyDescent="0.2">
      <c r="A75" s="6" t="s">
        <v>0</v>
      </c>
      <c r="B75" s="28">
        <v>0</v>
      </c>
      <c r="C75" s="28">
        <v>0</v>
      </c>
      <c r="D75" s="28">
        <v>0</v>
      </c>
    </row>
    <row r="76" spans="1:4" ht="30" x14ac:dyDescent="0.2">
      <c r="A76" s="6" t="s">
        <v>52</v>
      </c>
      <c r="B76" s="28">
        <v>0</v>
      </c>
      <c r="C76" s="28">
        <v>0</v>
      </c>
      <c r="D76" s="28">
        <v>0</v>
      </c>
    </row>
    <row r="77" spans="1:4" x14ac:dyDescent="0.2">
      <c r="A77" s="6" t="s">
        <v>38</v>
      </c>
      <c r="B77" s="22">
        <f>+(B74*B76)+(C74*C76)+(D74*D76)</f>
        <v>0</v>
      </c>
      <c r="C77" s="5"/>
      <c r="D77" s="5"/>
    </row>
    <row r="78" spans="1:4" x14ac:dyDescent="0.2">
      <c r="A78" s="6" t="s">
        <v>40</v>
      </c>
      <c r="B78" s="22">
        <f>+(B75*B76)+(C75*C76)+(D75*D76)</f>
        <v>0</v>
      </c>
      <c r="C78" s="5"/>
      <c r="D78" s="5"/>
    </row>
    <row r="79" spans="1:4" x14ac:dyDescent="0.2">
      <c r="A79" s="6"/>
      <c r="B79" s="22"/>
      <c r="C79" s="5"/>
      <c r="D79" s="5"/>
    </row>
    <row r="80" spans="1:4" ht="15.75" x14ac:dyDescent="0.2">
      <c r="A80" s="4" t="s">
        <v>44</v>
      </c>
      <c r="B80" s="3" t="s">
        <v>11</v>
      </c>
      <c r="C80" s="3" t="s">
        <v>12</v>
      </c>
      <c r="D80" s="3" t="s">
        <v>13</v>
      </c>
    </row>
    <row r="81" spans="1:4" x14ac:dyDescent="0.2">
      <c r="A81" s="6" t="s">
        <v>2</v>
      </c>
      <c r="B81" s="28">
        <v>0</v>
      </c>
      <c r="C81" s="28">
        <v>0</v>
      </c>
      <c r="D81" s="28">
        <v>0</v>
      </c>
    </row>
    <row r="82" spans="1:4" x14ac:dyDescent="0.2">
      <c r="A82" s="6" t="s">
        <v>87</v>
      </c>
      <c r="B82" s="29">
        <v>0</v>
      </c>
      <c r="C82" s="29">
        <v>0</v>
      </c>
      <c r="D82" s="29">
        <v>0</v>
      </c>
    </row>
    <row r="83" spans="1:4" x14ac:dyDescent="0.2">
      <c r="A83" s="6" t="s">
        <v>86</v>
      </c>
      <c r="B83" s="29">
        <v>0</v>
      </c>
      <c r="C83" s="29">
        <v>0</v>
      </c>
      <c r="D83" s="29">
        <v>0</v>
      </c>
    </row>
    <row r="84" spans="1:4" x14ac:dyDescent="0.2">
      <c r="A84" s="12"/>
      <c r="B84" s="12"/>
      <c r="C84" s="12"/>
      <c r="D84" s="12"/>
    </row>
    <row r="85" spans="1:4" ht="15.75" x14ac:dyDescent="0.25">
      <c r="A85" s="23" t="s">
        <v>37</v>
      </c>
      <c r="B85" s="12"/>
      <c r="C85" s="12"/>
      <c r="D85" s="12"/>
    </row>
    <row r="86" spans="1:4" x14ac:dyDescent="0.2">
      <c r="A86" s="6" t="s">
        <v>43</v>
      </c>
      <c r="B86" s="27">
        <v>0</v>
      </c>
      <c r="C86" s="25" t="str">
        <f>IF($D$8="x",IF(B86&gt;0,"&lt;--ERROR--VALUE IGNORED--CELL D8 IS MARKED",""),"")</f>
        <v/>
      </c>
      <c r="D86" s="12"/>
    </row>
    <row r="87" spans="1:4" x14ac:dyDescent="0.2">
      <c r="A87" s="6" t="s">
        <v>3</v>
      </c>
      <c r="B87" s="28">
        <v>0</v>
      </c>
      <c r="C87" s="25" t="str">
        <f>IF($D$8="x",IF(B87&gt;0,"&lt;--ERROR--VALUE IGNORED--CELL D8 IS MARKED",""),"")</f>
        <v/>
      </c>
      <c r="D87" s="12"/>
    </row>
    <row r="88" spans="1:4" x14ac:dyDescent="0.2">
      <c r="A88" s="6" t="s">
        <v>42</v>
      </c>
      <c r="B88" s="27">
        <v>0</v>
      </c>
      <c r="C88" s="25" t="str">
        <f>IF($D$8="x",IF(B88&gt;0,"&lt;--ERROR--VALUE IGNORED--CELL D8 IS MARKED",""),"")</f>
        <v/>
      </c>
      <c r="D88" s="12"/>
    </row>
    <row r="89" spans="1:4" x14ac:dyDescent="0.2">
      <c r="A89" s="6" t="s">
        <v>41</v>
      </c>
      <c r="B89" s="22" t="e">
        <f>B78/B87</f>
        <v>#DIV/0!</v>
      </c>
      <c r="C89" s="12"/>
      <c r="D89" s="12"/>
    </row>
    <row r="91" spans="1:4" ht="15.75" x14ac:dyDescent="0.2">
      <c r="A91" s="4" t="s">
        <v>29</v>
      </c>
      <c r="B91" s="5"/>
      <c r="C91" s="5"/>
      <c r="D91" s="5"/>
    </row>
    <row r="92" spans="1:4" x14ac:dyDescent="0.2">
      <c r="A92" s="6" t="s">
        <v>22</v>
      </c>
      <c r="B92" s="29">
        <v>0</v>
      </c>
      <c r="C92" s="5"/>
      <c r="D92" s="24"/>
    </row>
    <row r="93" spans="1:4" x14ac:dyDescent="0.2">
      <c r="A93" s="6" t="s">
        <v>16</v>
      </c>
      <c r="B93" s="27">
        <v>0</v>
      </c>
      <c r="C93" s="5"/>
      <c r="D93" s="5"/>
    </row>
    <row r="94" spans="1:4" x14ac:dyDescent="0.2">
      <c r="A94" s="6" t="s">
        <v>17</v>
      </c>
      <c r="B94" s="27">
        <v>0</v>
      </c>
      <c r="C94" s="5"/>
      <c r="D94" s="5"/>
    </row>
    <row r="95" spans="1:4" x14ac:dyDescent="0.2">
      <c r="A95" s="6" t="s">
        <v>18</v>
      </c>
      <c r="B95" s="27">
        <v>0</v>
      </c>
      <c r="C95" s="5"/>
      <c r="D95" s="5"/>
    </row>
    <row r="96" spans="1:4" x14ac:dyDescent="0.2">
      <c r="A96" s="6" t="s">
        <v>19</v>
      </c>
      <c r="B96" s="27">
        <v>0</v>
      </c>
      <c r="C96" s="5"/>
      <c r="D96" s="5"/>
    </row>
    <row r="97" spans="1:4" x14ac:dyDescent="0.2">
      <c r="A97" s="6" t="s">
        <v>20</v>
      </c>
      <c r="B97" s="27">
        <v>0</v>
      </c>
      <c r="C97" s="5"/>
      <c r="D97" s="5"/>
    </row>
    <row r="98" spans="1:4" x14ac:dyDescent="0.2">
      <c r="A98" s="6" t="s">
        <v>21</v>
      </c>
      <c r="B98" s="27">
        <v>0</v>
      </c>
      <c r="C98" s="5"/>
      <c r="D98" s="5"/>
    </row>
    <row r="99" spans="1:4" x14ac:dyDescent="0.2">
      <c r="A99" s="6" t="s">
        <v>28</v>
      </c>
      <c r="B99" s="5">
        <f>+(B81*B76)+(C81*C76)+(D81*D76)</f>
        <v>0</v>
      </c>
      <c r="C99" s="7"/>
      <c r="D99" s="5"/>
    </row>
    <row r="100" spans="1:4" x14ac:dyDescent="0.2">
      <c r="A100" s="6" t="s">
        <v>23</v>
      </c>
      <c r="B100" s="7" t="e">
        <f>((((B81*B82*(1-B92)*B94)+(B81*B83*(1-B92)*B95)+(B81*(1-B82-B83)*(1-B92)*B93))*B76)+(((C81*C82*(1-B92)*B94)+(C81*C83*(1-B92)*B95)+(C81*(1-C82-C83)*(1-B92)*B93))*C76)+(((D81*D82*(1-B92)*B94)+(D81*D83*(1-B92)*B95)+(D81*(1-D82-D83)*(1-B92)*B93))*D76)+(((B81*B82*B92*B97)+(B81*B83*B92*B98)+(B81*(1-B82-B83)*B92*B96))*12/2))/B99</f>
        <v>#DIV/0!</v>
      </c>
      <c r="C100" s="7"/>
      <c r="D100" s="7"/>
    </row>
  </sheetData>
  <sheetProtection sheet="1" objects="1" scenarios="1"/>
  <mergeCells count="1">
    <mergeCell ref="A56:B56"/>
  </mergeCells>
  <phoneticPr fontId="0" type="noConversion"/>
  <pageMargins left="0.75" right="0.75" top="1" bottom="1" header="0.5" footer="0.5"/>
  <pageSetup scale="5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abSelected="1" topLeftCell="A79" workbookViewId="0"/>
  </sheetViews>
  <sheetFormatPr defaultColWidth="8.85546875" defaultRowHeight="12.75" x14ac:dyDescent="0.2"/>
  <cols>
    <col min="1" max="1" width="52.140625" customWidth="1"/>
    <col min="2" max="2" width="15.7109375" customWidth="1"/>
    <col min="3" max="4" width="12.85546875" customWidth="1"/>
  </cols>
  <sheetData>
    <row r="1" spans="1:6" ht="15.75" x14ac:dyDescent="0.25">
      <c r="A1" s="1" t="s">
        <v>74</v>
      </c>
      <c r="B1" s="2"/>
      <c r="C1" s="2"/>
      <c r="D1" s="2"/>
    </row>
    <row r="2" spans="1:6" ht="15.75" x14ac:dyDescent="0.25">
      <c r="A2" s="1"/>
      <c r="B2" s="2"/>
      <c r="C2" s="2"/>
      <c r="D2" s="2"/>
    </row>
    <row r="3" spans="1:6" ht="15.75" x14ac:dyDescent="0.25">
      <c r="A3" s="1" t="s">
        <v>70</v>
      </c>
      <c r="B3" s="2"/>
      <c r="C3" s="2"/>
      <c r="D3" s="2"/>
    </row>
    <row r="4" spans="1:6" ht="15.75" x14ac:dyDescent="0.25">
      <c r="A4" s="1"/>
      <c r="B4" s="2"/>
      <c r="C4" s="2"/>
      <c r="D4" s="2"/>
    </row>
    <row r="5" spans="1:6" ht="15.75" x14ac:dyDescent="0.25">
      <c r="A5" s="13" t="s">
        <v>46</v>
      </c>
      <c r="B5" s="32"/>
      <c r="C5" s="2"/>
      <c r="D5" s="2"/>
      <c r="E5" s="2"/>
      <c r="F5" s="25" t="s">
        <v>89</v>
      </c>
    </row>
    <row r="6" spans="1:6" ht="15.75" x14ac:dyDescent="0.25">
      <c r="A6" s="13" t="s">
        <v>10</v>
      </c>
      <c r="B6" s="32"/>
      <c r="C6" s="2"/>
      <c r="D6" s="2"/>
      <c r="E6" s="2"/>
      <c r="F6" s="2" t="s">
        <v>90</v>
      </c>
    </row>
    <row r="7" spans="1:6" ht="16.5" thickBot="1" x14ac:dyDescent="0.3">
      <c r="A7" s="13" t="s">
        <v>9</v>
      </c>
      <c r="B7" s="19" t="s">
        <v>15</v>
      </c>
      <c r="C7" s="2"/>
      <c r="D7" s="2"/>
      <c r="E7" s="2"/>
      <c r="F7" s="2" t="s">
        <v>91</v>
      </c>
    </row>
    <row r="8" spans="1:6" ht="15.75" thickBot="1" x14ac:dyDescent="0.25">
      <c r="A8" s="2"/>
      <c r="B8" s="2"/>
      <c r="C8" s="2"/>
      <c r="D8" s="30"/>
      <c r="E8" s="2" t="s">
        <v>92</v>
      </c>
      <c r="F8" s="2" t="s">
        <v>24</v>
      </c>
    </row>
    <row r="9" spans="1:6" ht="16.5" thickBot="1" x14ac:dyDescent="0.25">
      <c r="A9" s="3" t="s">
        <v>75</v>
      </c>
      <c r="B9" s="3"/>
      <c r="C9" s="3"/>
      <c r="D9" s="7"/>
      <c r="E9" s="2"/>
      <c r="F9" s="2"/>
    </row>
    <row r="10" spans="1:6" ht="16.5" thickBot="1" x14ac:dyDescent="0.25">
      <c r="A10" s="4"/>
      <c r="B10" s="3"/>
      <c r="C10" s="3"/>
      <c r="D10" s="31"/>
      <c r="E10" s="2" t="s">
        <v>92</v>
      </c>
      <c r="F10" s="2" t="s">
        <v>25</v>
      </c>
    </row>
    <row r="11" spans="1:6" ht="15.75" x14ac:dyDescent="0.2">
      <c r="A11" s="4" t="s">
        <v>6</v>
      </c>
      <c r="B11" s="6"/>
      <c r="C11" s="5"/>
      <c r="D11" s="7"/>
      <c r="F11" s="2"/>
    </row>
    <row r="12" spans="1:6" ht="15" x14ac:dyDescent="0.2">
      <c r="A12" s="6" t="s">
        <v>69</v>
      </c>
      <c r="B12" s="11">
        <f>+B86*B77</f>
        <v>0</v>
      </c>
      <c r="C12" s="7"/>
      <c r="D12" s="7"/>
      <c r="F12" s="2" t="s">
        <v>26</v>
      </c>
    </row>
    <row r="13" spans="1:6" ht="15" x14ac:dyDescent="0.2">
      <c r="A13" s="6" t="s">
        <v>54</v>
      </c>
      <c r="B13" s="26">
        <v>0</v>
      </c>
      <c r="C13" s="7" t="str">
        <f>IF($D$8="x",IF(B13&gt;0,"&lt;--ERROR--VALUE IGNORED--CELL D8 IS MARKED",""),"")</f>
        <v/>
      </c>
      <c r="D13" s="7"/>
      <c r="F13" s="2" t="s">
        <v>27</v>
      </c>
    </row>
    <row r="14" spans="1:6" ht="15.75" x14ac:dyDescent="0.2">
      <c r="A14" s="8" t="s">
        <v>53</v>
      </c>
      <c r="B14" s="10">
        <f>SUM(B12:B13)</f>
        <v>0</v>
      </c>
      <c r="C14" s="7"/>
    </row>
    <row r="15" spans="1:6" ht="15" x14ac:dyDescent="0.2">
      <c r="A15" s="6"/>
      <c r="B15" s="11"/>
      <c r="C15" s="7"/>
    </row>
    <row r="16" spans="1:6" ht="15.75" x14ac:dyDescent="0.2">
      <c r="A16" s="4" t="s">
        <v>7</v>
      </c>
      <c r="B16" s="20"/>
      <c r="C16" s="7"/>
      <c r="D16" s="25" t="s">
        <v>78</v>
      </c>
    </row>
    <row r="17" spans="1:5" ht="15" x14ac:dyDescent="0.2">
      <c r="A17" s="6" t="s">
        <v>55</v>
      </c>
      <c r="B17" s="14" t="e">
        <f>+B89*B88</f>
        <v>#DIV/0!</v>
      </c>
      <c r="C17" s="7"/>
      <c r="D17" s="25" t="s">
        <v>79</v>
      </c>
    </row>
    <row r="18" spans="1:5" ht="15.75" x14ac:dyDescent="0.2">
      <c r="A18" s="8" t="s">
        <v>53</v>
      </c>
      <c r="B18" s="10" t="e">
        <f>B17</f>
        <v>#DIV/0!</v>
      </c>
      <c r="C18" s="7"/>
      <c r="D18" s="33" t="s">
        <v>80</v>
      </c>
    </row>
    <row r="19" spans="1:5" ht="15.75" x14ac:dyDescent="0.2">
      <c r="A19" s="8"/>
      <c r="B19" s="11"/>
      <c r="C19" s="7"/>
      <c r="D19" s="34" t="s">
        <v>82</v>
      </c>
    </row>
    <row r="20" spans="1:5" ht="15.75" x14ac:dyDescent="0.2">
      <c r="A20" s="4" t="s">
        <v>64</v>
      </c>
      <c r="B20" s="11"/>
      <c r="C20" s="7"/>
      <c r="D20" s="35" t="s">
        <v>81</v>
      </c>
    </row>
    <row r="21" spans="1:5" ht="15" x14ac:dyDescent="0.2">
      <c r="A21" s="6" t="s">
        <v>68</v>
      </c>
      <c r="B21" s="27">
        <v>0</v>
      </c>
      <c r="C21" s="7"/>
      <c r="D21" s="27"/>
    </row>
    <row r="22" spans="1:5" ht="15" x14ac:dyDescent="0.2">
      <c r="A22" s="6" t="s">
        <v>71</v>
      </c>
      <c r="B22" s="27">
        <v>0</v>
      </c>
      <c r="C22" s="7"/>
      <c r="D22" s="27"/>
    </row>
    <row r="23" spans="1:5" ht="15" x14ac:dyDescent="0.2">
      <c r="A23" s="6" t="s">
        <v>65</v>
      </c>
      <c r="B23" s="27">
        <v>0</v>
      </c>
      <c r="C23" s="7"/>
      <c r="D23" s="27"/>
    </row>
    <row r="24" spans="1:5" ht="15" x14ac:dyDescent="0.2">
      <c r="A24" s="6" t="s">
        <v>66</v>
      </c>
      <c r="B24" s="27">
        <v>0</v>
      </c>
      <c r="C24" s="7"/>
      <c r="D24" s="27"/>
    </row>
    <row r="25" spans="1:5" ht="15" x14ac:dyDescent="0.2">
      <c r="A25" s="6" t="s">
        <v>67</v>
      </c>
      <c r="B25" s="27">
        <v>0</v>
      </c>
      <c r="C25" s="7"/>
      <c r="D25" s="27"/>
    </row>
    <row r="26" spans="1:5" ht="15" x14ac:dyDescent="0.2">
      <c r="A26" s="6" t="s">
        <v>72</v>
      </c>
      <c r="B26" s="27">
        <v>0</v>
      </c>
      <c r="C26" s="7"/>
      <c r="D26" s="27"/>
    </row>
    <row r="27" spans="1:5" ht="15" x14ac:dyDescent="0.2">
      <c r="A27" s="6" t="s">
        <v>39</v>
      </c>
      <c r="B27" s="26">
        <v>0</v>
      </c>
      <c r="C27" s="7"/>
      <c r="D27" s="27"/>
    </row>
    <row r="28" spans="1:5" ht="15.75" x14ac:dyDescent="0.2">
      <c r="A28" s="8" t="s">
        <v>53</v>
      </c>
      <c r="B28" s="10">
        <f>SUM(B21:B27)</f>
        <v>0</v>
      </c>
      <c r="C28" s="7"/>
      <c r="D28" s="7"/>
    </row>
    <row r="29" spans="1:5" ht="15" x14ac:dyDescent="0.2">
      <c r="A29" s="6"/>
      <c r="B29" s="7"/>
      <c r="C29" s="7"/>
      <c r="D29" s="7"/>
    </row>
    <row r="30" spans="1:5" ht="15.75" x14ac:dyDescent="0.2">
      <c r="A30" s="4" t="s">
        <v>4</v>
      </c>
      <c r="B30" s="7"/>
      <c r="C30" s="7"/>
      <c r="D30" s="7"/>
    </row>
    <row r="31" spans="1:5" ht="15" x14ac:dyDescent="0.2">
      <c r="A31" s="6" t="s">
        <v>56</v>
      </c>
      <c r="B31" s="27">
        <v>0</v>
      </c>
      <c r="C31" s="7"/>
      <c r="D31" s="27"/>
      <c r="E31" t="str">
        <f t="shared" ref="E31:E39" si="0">IF($D$8="x",IF(B31&gt;0,"&lt;--ERROR--VALUE IGNORED--CELL D8 IS MARKED",""),"")</f>
        <v/>
      </c>
    </row>
    <row r="32" spans="1:5" ht="15" x14ac:dyDescent="0.2">
      <c r="A32" s="6" t="s">
        <v>57</v>
      </c>
      <c r="B32" s="27">
        <v>0</v>
      </c>
      <c r="C32" s="7"/>
      <c r="D32" s="27"/>
      <c r="E32" t="str">
        <f t="shared" si="0"/>
        <v/>
      </c>
    </row>
    <row r="33" spans="1:5" ht="15" x14ac:dyDescent="0.2">
      <c r="A33" s="6" t="s">
        <v>58</v>
      </c>
      <c r="B33" s="27">
        <v>0</v>
      </c>
      <c r="C33" s="7"/>
      <c r="D33" s="27"/>
      <c r="E33" t="str">
        <f t="shared" si="0"/>
        <v/>
      </c>
    </row>
    <row r="34" spans="1:5" ht="15" x14ac:dyDescent="0.2">
      <c r="A34" s="6" t="s">
        <v>59</v>
      </c>
      <c r="B34" s="27">
        <v>0</v>
      </c>
      <c r="C34" s="7"/>
      <c r="D34" s="27"/>
      <c r="E34" t="str">
        <f t="shared" si="0"/>
        <v/>
      </c>
    </row>
    <row r="35" spans="1:5" ht="15.75" x14ac:dyDescent="0.2">
      <c r="A35" s="6" t="s">
        <v>60</v>
      </c>
      <c r="B35" s="27">
        <v>0</v>
      </c>
      <c r="C35" s="7"/>
      <c r="D35" s="36"/>
      <c r="E35" t="str">
        <f t="shared" si="0"/>
        <v/>
      </c>
    </row>
    <row r="36" spans="1:5" ht="15" x14ac:dyDescent="0.2">
      <c r="A36" s="6" t="s">
        <v>62</v>
      </c>
      <c r="B36" s="27">
        <v>0</v>
      </c>
      <c r="C36" s="7"/>
      <c r="D36" s="27"/>
      <c r="E36" t="str">
        <f t="shared" si="0"/>
        <v/>
      </c>
    </row>
    <row r="37" spans="1:5" ht="15" x14ac:dyDescent="0.2">
      <c r="A37" s="6" t="s">
        <v>63</v>
      </c>
      <c r="B37" s="27">
        <v>0</v>
      </c>
      <c r="C37" s="7"/>
      <c r="D37" s="27"/>
      <c r="E37" t="str">
        <f t="shared" si="0"/>
        <v/>
      </c>
    </row>
    <row r="38" spans="1:5" ht="15" x14ac:dyDescent="0.2">
      <c r="A38" s="6" t="s">
        <v>8</v>
      </c>
      <c r="B38" s="27">
        <v>0</v>
      </c>
      <c r="C38" s="7"/>
      <c r="D38" s="27"/>
      <c r="E38" t="str">
        <f t="shared" si="0"/>
        <v/>
      </c>
    </row>
    <row r="39" spans="1:5" ht="15" x14ac:dyDescent="0.2">
      <c r="A39" s="6" t="s">
        <v>88</v>
      </c>
      <c r="B39" s="26">
        <v>0</v>
      </c>
      <c r="C39" s="7"/>
      <c r="D39" s="27"/>
      <c r="E39" t="str">
        <f t="shared" si="0"/>
        <v/>
      </c>
    </row>
    <row r="40" spans="1:5" ht="15.75" x14ac:dyDescent="0.2">
      <c r="A40" s="8" t="s">
        <v>53</v>
      </c>
      <c r="B40" s="10">
        <f>SUM(B31:B39)</f>
        <v>0</v>
      </c>
      <c r="C40" s="7"/>
      <c r="D40" s="7"/>
    </row>
    <row r="41" spans="1:5" ht="15" x14ac:dyDescent="0.2">
      <c r="A41" s="6"/>
      <c r="B41" s="11"/>
      <c r="C41" s="7"/>
      <c r="D41" s="7"/>
    </row>
    <row r="42" spans="1:5" ht="15.75" x14ac:dyDescent="0.2">
      <c r="A42" s="8" t="s">
        <v>77</v>
      </c>
      <c r="B42" s="10" t="e">
        <f>IF(D8="x",B28+(D10*B77),B14+B18+B28+B40)</f>
        <v>#DIV/0!</v>
      </c>
      <c r="C42" s="9"/>
      <c r="D42" s="9"/>
    </row>
    <row r="43" spans="1:5" ht="15.75" x14ac:dyDescent="0.2">
      <c r="A43" s="4"/>
      <c r="B43" s="9"/>
      <c r="C43" s="9"/>
      <c r="D43" s="9"/>
    </row>
    <row r="44" spans="1:5" ht="15.75" x14ac:dyDescent="0.2">
      <c r="A44" s="4" t="s">
        <v>84</v>
      </c>
      <c r="B44" s="7"/>
      <c r="C44" s="7"/>
      <c r="D44" s="7"/>
    </row>
    <row r="45" spans="1:5" ht="15.75" x14ac:dyDescent="0.2">
      <c r="A45" s="6" t="s">
        <v>50</v>
      </c>
      <c r="B45" s="27">
        <v>0</v>
      </c>
      <c r="C45" s="9"/>
      <c r="D45" s="37"/>
    </row>
    <row r="46" spans="1:5" ht="15.75" x14ac:dyDescent="0.2">
      <c r="A46" s="6" t="s">
        <v>61</v>
      </c>
      <c r="B46" s="27">
        <v>0</v>
      </c>
      <c r="C46" s="9"/>
      <c r="D46" s="37"/>
    </row>
    <row r="47" spans="1:5" ht="15.75" x14ac:dyDescent="0.2">
      <c r="A47" s="6" t="s">
        <v>47</v>
      </c>
      <c r="B47" s="27">
        <v>0</v>
      </c>
      <c r="C47" s="9"/>
      <c r="D47" s="37"/>
    </row>
    <row r="48" spans="1:5" ht="15.75" x14ac:dyDescent="0.2">
      <c r="A48" s="6" t="s">
        <v>48</v>
      </c>
      <c r="B48" s="27">
        <v>0</v>
      </c>
      <c r="C48" s="9"/>
      <c r="D48" s="37"/>
    </row>
    <row r="49" spans="1:4" ht="15.75" x14ac:dyDescent="0.2">
      <c r="A49" s="6" t="s">
        <v>49</v>
      </c>
      <c r="B49" s="27">
        <v>0</v>
      </c>
      <c r="C49" s="9"/>
      <c r="D49" s="37"/>
    </row>
    <row r="50" spans="1:4" ht="15.75" x14ac:dyDescent="0.2">
      <c r="A50" s="6" t="s">
        <v>8</v>
      </c>
      <c r="B50" s="26">
        <v>0</v>
      </c>
      <c r="C50" s="9"/>
      <c r="D50" s="37"/>
    </row>
    <row r="51" spans="1:4" ht="15.75" x14ac:dyDescent="0.2">
      <c r="A51" s="15" t="s">
        <v>83</v>
      </c>
      <c r="B51" s="10">
        <f>SUM(B45:B50)</f>
        <v>0</v>
      </c>
      <c r="C51" s="9"/>
      <c r="D51" s="9"/>
    </row>
    <row r="52" spans="1:4" ht="15.75" x14ac:dyDescent="0.2">
      <c r="A52" s="16"/>
      <c r="B52" s="11"/>
      <c r="C52" s="9"/>
      <c r="D52" s="9"/>
    </row>
    <row r="53" spans="1:4" ht="15.75" x14ac:dyDescent="0.2">
      <c r="A53" s="15" t="s">
        <v>73</v>
      </c>
      <c r="B53" s="10" t="e">
        <f>+B42+B51</f>
        <v>#DIV/0!</v>
      </c>
      <c r="C53" s="9"/>
      <c r="D53" s="9"/>
    </row>
    <row r="54" spans="1:4" ht="15.75" x14ac:dyDescent="0.2">
      <c r="A54" s="15"/>
      <c r="B54" s="10"/>
      <c r="C54" s="9"/>
      <c r="D54" s="9"/>
    </row>
    <row r="55" spans="1:4" ht="15.75" x14ac:dyDescent="0.2">
      <c r="A55" s="15"/>
      <c r="B55" s="10"/>
      <c r="C55" s="9"/>
      <c r="D55" s="9"/>
    </row>
    <row r="56" spans="1:4" ht="15.75" x14ac:dyDescent="0.2">
      <c r="A56" s="38" t="s">
        <v>76</v>
      </c>
      <c r="B56" s="39"/>
      <c r="C56" s="9"/>
      <c r="D56" s="9"/>
    </row>
    <row r="57" spans="1:4" ht="15.75" x14ac:dyDescent="0.2">
      <c r="A57" s="17"/>
      <c r="B57" s="10"/>
      <c r="C57" s="9"/>
      <c r="D57" s="9"/>
    </row>
    <row r="58" spans="1:4" ht="15.75" x14ac:dyDescent="0.25">
      <c r="A58" s="18" t="s">
        <v>29</v>
      </c>
      <c r="B58" s="19"/>
      <c r="C58" s="2"/>
      <c r="D58" s="2"/>
    </row>
    <row r="59" spans="1:4" ht="15" x14ac:dyDescent="0.2">
      <c r="A59" s="20" t="s">
        <v>85</v>
      </c>
      <c r="B59" s="14" t="e">
        <f>B100*B99</f>
        <v>#DIV/0!</v>
      </c>
      <c r="C59" s="7"/>
      <c r="D59" s="7"/>
    </row>
    <row r="60" spans="1:4" ht="15.75" x14ac:dyDescent="0.2">
      <c r="A60" s="15" t="s">
        <v>53</v>
      </c>
      <c r="B60" s="10" t="e">
        <f>B59</f>
        <v>#DIV/0!</v>
      </c>
      <c r="C60" s="7"/>
      <c r="D60" s="7"/>
    </row>
    <row r="61" spans="1:4" ht="15" x14ac:dyDescent="0.2">
      <c r="A61" s="6"/>
      <c r="B61" s="7"/>
      <c r="C61" s="7"/>
      <c r="D61" s="7"/>
    </row>
    <row r="62" spans="1:4" ht="15.75" x14ac:dyDescent="0.2">
      <c r="A62" s="4" t="s">
        <v>5</v>
      </c>
      <c r="B62" s="7"/>
      <c r="C62" s="7"/>
      <c r="D62" s="7"/>
    </row>
    <row r="63" spans="1:4" ht="30" x14ac:dyDescent="0.2">
      <c r="A63" s="6" t="s">
        <v>32</v>
      </c>
      <c r="B63" s="27">
        <v>0</v>
      </c>
      <c r="C63" s="7"/>
      <c r="D63" s="7"/>
    </row>
    <row r="64" spans="1:4" ht="30" x14ac:dyDescent="0.2">
      <c r="A64" s="6" t="s">
        <v>33</v>
      </c>
      <c r="B64" s="27">
        <v>0</v>
      </c>
      <c r="C64" s="7"/>
      <c r="D64" s="7"/>
    </row>
    <row r="65" spans="1:4" ht="30" x14ac:dyDescent="0.2">
      <c r="A65" s="6" t="s">
        <v>34</v>
      </c>
      <c r="B65" s="27">
        <v>0</v>
      </c>
      <c r="C65" s="7"/>
      <c r="D65" s="7"/>
    </row>
    <row r="66" spans="1:4" ht="30" customHeight="1" x14ac:dyDescent="0.2">
      <c r="A66" s="6" t="s">
        <v>36</v>
      </c>
      <c r="B66" s="14">
        <f>IF(SUM(B63:B65)=0,0,IF(SUM(B63:B65)&lt;(0.3*(B53-B60)),"LOCAL MATCH TOO LOW",B53-B60-B63-B64-B65))</f>
        <v>0</v>
      </c>
      <c r="C66" s="7"/>
      <c r="D66" s="7"/>
    </row>
    <row r="67" spans="1:4" ht="15.75" x14ac:dyDescent="0.2">
      <c r="A67" s="8" t="s">
        <v>53</v>
      </c>
      <c r="B67" s="10">
        <f>SUM(B63:B66)</f>
        <v>0</v>
      </c>
      <c r="C67" s="7"/>
      <c r="D67" s="7"/>
    </row>
    <row r="68" spans="1:4" ht="15" x14ac:dyDescent="0.2">
      <c r="A68" s="6"/>
      <c r="B68" s="11"/>
      <c r="C68" s="7"/>
      <c r="D68" s="7"/>
    </row>
    <row r="69" spans="1:4" ht="15.75" x14ac:dyDescent="0.2">
      <c r="A69" s="8" t="s">
        <v>35</v>
      </c>
      <c r="B69" s="10" t="e">
        <f>B60+B67</f>
        <v>#DIV/0!</v>
      </c>
      <c r="C69" s="7"/>
      <c r="D69" s="7"/>
    </row>
    <row r="70" spans="1:4" ht="15.75" x14ac:dyDescent="0.2">
      <c r="A70" s="4"/>
      <c r="B70" s="9"/>
      <c r="C70" s="9"/>
      <c r="D70" s="9"/>
    </row>
    <row r="71" spans="1:4" ht="15" x14ac:dyDescent="0.2">
      <c r="A71" s="12"/>
      <c r="B71" s="12"/>
      <c r="C71" s="12"/>
      <c r="D71" s="12"/>
    </row>
    <row r="72" spans="1:4" ht="15" x14ac:dyDescent="0.2">
      <c r="A72" s="12"/>
      <c r="B72" s="12"/>
      <c r="C72" s="12"/>
      <c r="D72" s="12"/>
    </row>
    <row r="73" spans="1:4" ht="15.75" x14ac:dyDescent="0.2">
      <c r="A73" s="4" t="s">
        <v>1</v>
      </c>
      <c r="B73" s="21" t="s">
        <v>11</v>
      </c>
      <c r="C73" s="21" t="s">
        <v>12</v>
      </c>
      <c r="D73" s="21" t="s">
        <v>13</v>
      </c>
    </row>
    <row r="74" spans="1:4" ht="45" x14ac:dyDescent="0.2">
      <c r="A74" s="6" t="s">
        <v>51</v>
      </c>
      <c r="B74" s="28">
        <v>0</v>
      </c>
      <c r="C74" s="28">
        <v>0</v>
      </c>
      <c r="D74" s="28">
        <v>0</v>
      </c>
    </row>
    <row r="75" spans="1:4" ht="45" x14ac:dyDescent="0.2">
      <c r="A75" s="6" t="s">
        <v>0</v>
      </c>
      <c r="B75" s="28">
        <v>0</v>
      </c>
      <c r="C75" s="28">
        <v>0</v>
      </c>
      <c r="D75" s="28">
        <v>0</v>
      </c>
    </row>
    <row r="76" spans="1:4" ht="30" x14ac:dyDescent="0.2">
      <c r="A76" s="6" t="s">
        <v>52</v>
      </c>
      <c r="B76" s="28">
        <v>0</v>
      </c>
      <c r="C76" s="28">
        <v>0</v>
      </c>
      <c r="D76" s="28">
        <v>0</v>
      </c>
    </row>
    <row r="77" spans="1:4" ht="15" x14ac:dyDescent="0.2">
      <c r="A77" s="6" t="s">
        <v>38</v>
      </c>
      <c r="B77" s="22">
        <f>+(B74*B76)+(C74*C76)+(D74*D76)</f>
        <v>0</v>
      </c>
      <c r="C77" s="5"/>
      <c r="D77" s="5"/>
    </row>
    <row r="78" spans="1:4" ht="15" x14ac:dyDescent="0.2">
      <c r="A78" s="6" t="s">
        <v>40</v>
      </c>
      <c r="B78" s="22">
        <f>+(B75*B76)+(C75*C76)+(D75*D76)</f>
        <v>0</v>
      </c>
      <c r="C78" s="5"/>
      <c r="D78" s="5"/>
    </row>
    <row r="79" spans="1:4" ht="15" x14ac:dyDescent="0.2">
      <c r="A79" s="6"/>
      <c r="B79" s="22"/>
      <c r="C79" s="5"/>
      <c r="D79" s="5"/>
    </row>
    <row r="80" spans="1:4" ht="15.75" x14ac:dyDescent="0.2">
      <c r="A80" s="4" t="s">
        <v>44</v>
      </c>
      <c r="B80" s="3" t="s">
        <v>11</v>
      </c>
      <c r="C80" s="3" t="s">
        <v>12</v>
      </c>
      <c r="D80" s="3" t="s">
        <v>13</v>
      </c>
    </row>
    <row r="81" spans="1:4" ht="15" x14ac:dyDescent="0.2">
      <c r="A81" s="6" t="s">
        <v>2</v>
      </c>
      <c r="B81" s="28">
        <v>0</v>
      </c>
      <c r="C81" s="28">
        <v>0</v>
      </c>
      <c r="D81" s="28">
        <v>0</v>
      </c>
    </row>
    <row r="82" spans="1:4" ht="15" x14ac:dyDescent="0.2">
      <c r="A82" s="6" t="s">
        <v>87</v>
      </c>
      <c r="B82" s="29">
        <v>0</v>
      </c>
      <c r="C82" s="29">
        <v>0</v>
      </c>
      <c r="D82" s="29">
        <v>0</v>
      </c>
    </row>
    <row r="83" spans="1:4" ht="15" x14ac:dyDescent="0.2">
      <c r="A83" s="6" t="s">
        <v>86</v>
      </c>
      <c r="B83" s="29">
        <v>0</v>
      </c>
      <c r="C83" s="29">
        <v>0</v>
      </c>
      <c r="D83" s="29">
        <v>0</v>
      </c>
    </row>
    <row r="84" spans="1:4" ht="15" x14ac:dyDescent="0.2">
      <c r="A84" s="12"/>
      <c r="B84" s="12"/>
      <c r="C84" s="12"/>
      <c r="D84" s="12"/>
    </row>
    <row r="85" spans="1:4" ht="15.75" x14ac:dyDescent="0.25">
      <c r="A85" s="23" t="s">
        <v>37</v>
      </c>
      <c r="B85" s="12"/>
      <c r="C85" s="12"/>
      <c r="D85" s="12"/>
    </row>
    <row r="86" spans="1:4" ht="15" x14ac:dyDescent="0.2">
      <c r="A86" s="6" t="s">
        <v>43</v>
      </c>
      <c r="B86" s="27">
        <v>0</v>
      </c>
      <c r="C86" s="7" t="str">
        <f>IF($D$8="x",IF(B86&gt;0,"&lt;--ERROR--VALUE IGNORED--CELL D8 IS MARKED",""),"")</f>
        <v/>
      </c>
      <c r="D86" s="12"/>
    </row>
    <row r="87" spans="1:4" ht="15" x14ac:dyDescent="0.2">
      <c r="A87" s="6" t="s">
        <v>3</v>
      </c>
      <c r="B87" s="28">
        <v>0</v>
      </c>
      <c r="C87" s="7" t="str">
        <f>IF($D$8="x",IF(B87&gt;0,"&lt;--ERROR--VALUE IGNORED--CELL D8 IS MARKED",""),"")</f>
        <v/>
      </c>
      <c r="D87" s="12"/>
    </row>
    <row r="88" spans="1:4" ht="15" x14ac:dyDescent="0.2">
      <c r="A88" s="6" t="s">
        <v>42</v>
      </c>
      <c r="B88" s="27">
        <v>0</v>
      </c>
      <c r="C88" s="7" t="str">
        <f>IF($D$8="x",IF(B88&gt;0,"&lt;--ERROR--VALUE IGNORED--CELL D8 IS MARKED",""),"")</f>
        <v/>
      </c>
      <c r="D88" s="12"/>
    </row>
    <row r="89" spans="1:4" ht="15" x14ac:dyDescent="0.2">
      <c r="A89" s="6" t="s">
        <v>41</v>
      </c>
      <c r="B89" s="22" t="e">
        <f>B78/B87</f>
        <v>#DIV/0!</v>
      </c>
      <c r="C89" s="12"/>
      <c r="D89" s="12"/>
    </row>
    <row r="90" spans="1:4" ht="15" x14ac:dyDescent="0.2">
      <c r="A90" s="2"/>
      <c r="B90" s="2"/>
      <c r="C90" s="2"/>
      <c r="D90" s="2"/>
    </row>
    <row r="91" spans="1:4" ht="15.75" x14ac:dyDescent="0.2">
      <c r="A91" s="4" t="s">
        <v>29</v>
      </c>
      <c r="B91" s="5"/>
      <c r="C91" s="5"/>
      <c r="D91" s="5"/>
    </row>
    <row r="92" spans="1:4" ht="15" x14ac:dyDescent="0.2">
      <c r="A92" s="6" t="s">
        <v>22</v>
      </c>
      <c r="B92" s="29">
        <v>0</v>
      </c>
      <c r="C92" s="5"/>
      <c r="D92" s="24"/>
    </row>
    <row r="93" spans="1:4" ht="15" x14ac:dyDescent="0.2">
      <c r="A93" s="6" t="s">
        <v>16</v>
      </c>
      <c r="B93" s="27">
        <v>0</v>
      </c>
      <c r="C93" s="5"/>
      <c r="D93" s="5"/>
    </row>
    <row r="94" spans="1:4" ht="15" x14ac:dyDescent="0.2">
      <c r="A94" s="6" t="s">
        <v>17</v>
      </c>
      <c r="B94" s="27">
        <v>0</v>
      </c>
      <c r="C94" s="5"/>
      <c r="D94" s="5"/>
    </row>
    <row r="95" spans="1:4" ht="15" x14ac:dyDescent="0.2">
      <c r="A95" s="6" t="s">
        <v>18</v>
      </c>
      <c r="B95" s="27">
        <v>0</v>
      </c>
      <c r="C95" s="5"/>
      <c r="D95" s="5"/>
    </row>
    <row r="96" spans="1:4" ht="15" x14ac:dyDescent="0.2">
      <c r="A96" s="6" t="s">
        <v>19</v>
      </c>
      <c r="B96" s="27">
        <v>0</v>
      </c>
      <c r="C96" s="5"/>
      <c r="D96" s="5"/>
    </row>
    <row r="97" spans="1:4" ht="15" x14ac:dyDescent="0.2">
      <c r="A97" s="6" t="s">
        <v>20</v>
      </c>
      <c r="B97" s="27">
        <v>0</v>
      </c>
      <c r="C97" s="5"/>
      <c r="D97" s="5"/>
    </row>
    <row r="98" spans="1:4" ht="15" x14ac:dyDescent="0.2">
      <c r="A98" s="6" t="s">
        <v>21</v>
      </c>
      <c r="B98" s="27">
        <v>0</v>
      </c>
      <c r="C98" s="5"/>
      <c r="D98" s="5"/>
    </row>
    <row r="99" spans="1:4" ht="15" x14ac:dyDescent="0.2">
      <c r="A99" s="6" t="s">
        <v>28</v>
      </c>
      <c r="B99" s="5">
        <f>+(B81*B76)+(C81*C76)+(D81*D76)</f>
        <v>0</v>
      </c>
      <c r="C99" s="7"/>
      <c r="D99" s="5"/>
    </row>
    <row r="100" spans="1:4" ht="15" x14ac:dyDescent="0.2">
      <c r="A100" s="6" t="s">
        <v>23</v>
      </c>
      <c r="B100" s="7" t="e">
        <f>((((B81*B82*(1-B92)*B94)+(B81*B83*(1-B92)*B95)+(B81*(1-B82-B83)*(1-B92)*B93))*B76)+(((C81*C82*(1-B92)*B94)+(C81*C83*(1-B92)*B95)+(C81*(1-C82-C83)*(1-B92)*B93))*C76)+(((D81*D82*(1-B92)*B94)+(D81*D83*(1-B92)*B95)+(D81*(1-D82-D83)*(1-B92)*B93))*D76)+(((B81*B82*B92*B97)+(B81*B83*B92*B98)+(B81*(1-B82-B83)*B92*B96))*12/2))/B99</f>
        <v>#DIV/0!</v>
      </c>
      <c r="C100" s="7"/>
      <c r="D100" s="7"/>
    </row>
  </sheetData>
  <sheetProtection sheet="1" objects="1" scenarios="1"/>
  <mergeCells count="1">
    <mergeCell ref="A56:B56"/>
  </mergeCells>
  <phoneticPr fontId="0" type="noConversion"/>
  <pageMargins left="0.75" right="0.75" top="1" bottom="1" header="0.5" footer="0.5"/>
  <pageSetup paperSize="0" scale="54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workbookViewId="0"/>
  </sheetViews>
  <sheetFormatPr defaultColWidth="8.85546875" defaultRowHeight="12.75" x14ac:dyDescent="0.2"/>
  <cols>
    <col min="1" max="1" width="52.140625" customWidth="1"/>
    <col min="2" max="2" width="15.7109375" customWidth="1"/>
    <col min="3" max="4" width="12.85546875" customWidth="1"/>
  </cols>
  <sheetData>
    <row r="1" spans="1:6" ht="15.75" x14ac:dyDescent="0.25">
      <c r="A1" s="1" t="s">
        <v>74</v>
      </c>
      <c r="B1" s="2"/>
      <c r="C1" s="2"/>
      <c r="D1" s="2"/>
    </row>
    <row r="2" spans="1:6" ht="15.75" x14ac:dyDescent="0.25">
      <c r="A2" s="1"/>
      <c r="B2" s="2"/>
      <c r="C2" s="2"/>
      <c r="D2" s="2"/>
    </row>
    <row r="3" spans="1:6" ht="15.75" x14ac:dyDescent="0.25">
      <c r="A3" s="1" t="s">
        <v>70</v>
      </c>
      <c r="B3" s="2"/>
      <c r="C3" s="2"/>
      <c r="D3" s="2"/>
    </row>
    <row r="4" spans="1:6" ht="15.75" x14ac:dyDescent="0.25">
      <c r="A4" s="1"/>
      <c r="B4" s="2"/>
      <c r="C4" s="2"/>
      <c r="D4" s="2"/>
    </row>
    <row r="5" spans="1:6" ht="15.75" x14ac:dyDescent="0.25">
      <c r="A5" s="13" t="s">
        <v>46</v>
      </c>
      <c r="B5" s="32"/>
      <c r="C5" s="2"/>
      <c r="D5" s="2"/>
      <c r="E5" s="2"/>
      <c r="F5" s="25" t="s">
        <v>89</v>
      </c>
    </row>
    <row r="6" spans="1:6" ht="15.75" x14ac:dyDescent="0.25">
      <c r="A6" s="13" t="s">
        <v>10</v>
      </c>
      <c r="B6" s="32"/>
      <c r="C6" s="2"/>
      <c r="D6" s="2"/>
      <c r="E6" s="2"/>
      <c r="F6" s="2" t="s">
        <v>90</v>
      </c>
    </row>
    <row r="7" spans="1:6" ht="16.5" thickBot="1" x14ac:dyDescent="0.3">
      <c r="A7" s="13" t="s">
        <v>9</v>
      </c>
      <c r="B7" s="19" t="s">
        <v>14</v>
      </c>
      <c r="C7" s="2"/>
      <c r="D7" s="2"/>
      <c r="E7" s="2"/>
      <c r="F7" s="2" t="s">
        <v>91</v>
      </c>
    </row>
    <row r="8" spans="1:6" ht="15.75" thickBot="1" x14ac:dyDescent="0.25">
      <c r="A8" s="2"/>
      <c r="B8" s="2"/>
      <c r="C8" s="2"/>
      <c r="D8" s="30"/>
      <c r="E8" s="2" t="s">
        <v>92</v>
      </c>
      <c r="F8" s="2" t="s">
        <v>24</v>
      </c>
    </row>
    <row r="9" spans="1:6" ht="16.5" thickBot="1" x14ac:dyDescent="0.25">
      <c r="A9" s="3" t="s">
        <v>75</v>
      </c>
      <c r="B9" s="3"/>
      <c r="C9" s="3"/>
      <c r="D9" s="7"/>
      <c r="E9" s="2"/>
      <c r="F9" s="2"/>
    </row>
    <row r="10" spans="1:6" ht="16.5" thickBot="1" x14ac:dyDescent="0.25">
      <c r="A10" s="4"/>
      <c r="B10" s="3"/>
      <c r="C10" s="3"/>
      <c r="D10" s="31"/>
      <c r="E10" s="2" t="s">
        <v>92</v>
      </c>
      <c r="F10" s="2" t="s">
        <v>25</v>
      </c>
    </row>
    <row r="11" spans="1:6" ht="15.75" x14ac:dyDescent="0.2">
      <c r="A11" s="4" t="s">
        <v>6</v>
      </c>
      <c r="B11" s="6"/>
      <c r="C11" s="5"/>
      <c r="D11" s="7"/>
      <c r="F11" s="2"/>
    </row>
    <row r="12" spans="1:6" ht="15" x14ac:dyDescent="0.2">
      <c r="A12" s="6" t="s">
        <v>69</v>
      </c>
      <c r="B12" s="11">
        <f>+B86*B77</f>
        <v>0</v>
      </c>
      <c r="C12" s="7"/>
      <c r="D12" s="7"/>
      <c r="F12" s="2" t="s">
        <v>26</v>
      </c>
    </row>
    <row r="13" spans="1:6" ht="15" x14ac:dyDescent="0.2">
      <c r="A13" s="6" t="s">
        <v>54</v>
      </c>
      <c r="B13" s="26">
        <v>0</v>
      </c>
      <c r="C13" s="7" t="str">
        <f>IF($D$8="x",IF(B13&gt;0,"&lt;--ERROR--VALUE IGNORED--CELL D8 IS MARKED",""),"")</f>
        <v/>
      </c>
      <c r="D13" s="7"/>
      <c r="F13" s="2" t="s">
        <v>27</v>
      </c>
    </row>
    <row r="14" spans="1:6" ht="15.75" x14ac:dyDescent="0.2">
      <c r="A14" s="8" t="s">
        <v>53</v>
      </c>
      <c r="B14" s="10">
        <f>SUM(B12:B13)</f>
        <v>0</v>
      </c>
      <c r="C14" s="7"/>
    </row>
    <row r="15" spans="1:6" ht="15" x14ac:dyDescent="0.2">
      <c r="A15" s="6"/>
      <c r="B15" s="11"/>
      <c r="C15" s="7"/>
    </row>
    <row r="16" spans="1:6" ht="15.75" x14ac:dyDescent="0.2">
      <c r="A16" s="4" t="s">
        <v>7</v>
      </c>
      <c r="B16" s="20"/>
      <c r="C16" s="7"/>
      <c r="D16" s="25" t="s">
        <v>78</v>
      </c>
    </row>
    <row r="17" spans="1:5" ht="15" x14ac:dyDescent="0.2">
      <c r="A17" s="6" t="s">
        <v>55</v>
      </c>
      <c r="B17" s="14" t="e">
        <f>+B89*B88</f>
        <v>#DIV/0!</v>
      </c>
      <c r="C17" s="7"/>
      <c r="D17" s="25" t="s">
        <v>79</v>
      </c>
    </row>
    <row r="18" spans="1:5" ht="15.75" x14ac:dyDescent="0.2">
      <c r="A18" s="8" t="s">
        <v>53</v>
      </c>
      <c r="B18" s="10" t="e">
        <f>B17</f>
        <v>#DIV/0!</v>
      </c>
      <c r="C18" s="7"/>
      <c r="D18" s="33" t="s">
        <v>80</v>
      </c>
    </row>
    <row r="19" spans="1:5" ht="15.75" x14ac:dyDescent="0.2">
      <c r="A19" s="8"/>
      <c r="B19" s="11"/>
      <c r="C19" s="7"/>
      <c r="D19" s="34" t="s">
        <v>82</v>
      </c>
    </row>
    <row r="20" spans="1:5" ht="15.75" x14ac:dyDescent="0.2">
      <c r="A20" s="4" t="s">
        <v>64</v>
      </c>
      <c r="B20" s="11"/>
      <c r="C20" s="7"/>
      <c r="D20" s="35" t="s">
        <v>81</v>
      </c>
    </row>
    <row r="21" spans="1:5" ht="15" x14ac:dyDescent="0.2">
      <c r="A21" s="6" t="s">
        <v>68</v>
      </c>
      <c r="B21" s="27">
        <v>0</v>
      </c>
      <c r="C21" s="7"/>
      <c r="D21" s="27"/>
    </row>
    <row r="22" spans="1:5" ht="15" x14ac:dyDescent="0.2">
      <c r="A22" s="6" t="s">
        <v>71</v>
      </c>
      <c r="B22" s="27">
        <v>0</v>
      </c>
      <c r="C22" s="7"/>
      <c r="D22" s="27"/>
    </row>
    <row r="23" spans="1:5" ht="15" x14ac:dyDescent="0.2">
      <c r="A23" s="6" t="s">
        <v>65</v>
      </c>
      <c r="B23" s="27">
        <v>0</v>
      </c>
      <c r="C23" s="7"/>
      <c r="D23" s="27"/>
    </row>
    <row r="24" spans="1:5" ht="15" x14ac:dyDescent="0.2">
      <c r="A24" s="6" t="s">
        <v>66</v>
      </c>
      <c r="B24" s="27">
        <v>0</v>
      </c>
      <c r="C24" s="7"/>
      <c r="D24" s="27"/>
    </row>
    <row r="25" spans="1:5" ht="15" x14ac:dyDescent="0.2">
      <c r="A25" s="6" t="s">
        <v>67</v>
      </c>
      <c r="B25" s="27">
        <v>0</v>
      </c>
      <c r="C25" s="7"/>
      <c r="D25" s="27"/>
    </row>
    <row r="26" spans="1:5" ht="15" x14ac:dyDescent="0.2">
      <c r="A26" s="6" t="s">
        <v>72</v>
      </c>
      <c r="B26" s="27">
        <v>0</v>
      </c>
      <c r="C26" s="7"/>
      <c r="D26" s="27"/>
    </row>
    <row r="27" spans="1:5" ht="15" x14ac:dyDescent="0.2">
      <c r="A27" s="6" t="s">
        <v>39</v>
      </c>
      <c r="B27" s="26">
        <v>0</v>
      </c>
      <c r="C27" s="7"/>
      <c r="D27" s="27"/>
    </row>
    <row r="28" spans="1:5" ht="15.75" x14ac:dyDescent="0.2">
      <c r="A28" s="8" t="s">
        <v>53</v>
      </c>
      <c r="B28" s="10">
        <f>SUM(B21:B27)</f>
        <v>0</v>
      </c>
      <c r="C28" s="7"/>
      <c r="D28" s="7"/>
    </row>
    <row r="29" spans="1:5" ht="15" x14ac:dyDescent="0.2">
      <c r="A29" s="6"/>
      <c r="B29" s="7"/>
      <c r="C29" s="7"/>
      <c r="D29" s="7"/>
    </row>
    <row r="30" spans="1:5" ht="15.75" x14ac:dyDescent="0.2">
      <c r="A30" s="4" t="s">
        <v>4</v>
      </c>
      <c r="B30" s="7"/>
      <c r="C30" s="7"/>
      <c r="D30" s="7"/>
    </row>
    <row r="31" spans="1:5" ht="15" x14ac:dyDescent="0.2">
      <c r="A31" s="6" t="s">
        <v>56</v>
      </c>
      <c r="B31" s="27">
        <v>0</v>
      </c>
      <c r="C31" s="7"/>
      <c r="D31" s="27"/>
      <c r="E31" t="str">
        <f t="shared" ref="E31:E39" si="0">IF($D$8="x",IF(B31&gt;0,"&lt;--ERROR--VALUE IGNORED--CELL D8 IS MARKED",""),"")</f>
        <v/>
      </c>
    </row>
    <row r="32" spans="1:5" ht="15" x14ac:dyDescent="0.2">
      <c r="A32" s="6" t="s">
        <v>57</v>
      </c>
      <c r="B32" s="27">
        <v>0</v>
      </c>
      <c r="C32" s="7"/>
      <c r="D32" s="27"/>
      <c r="E32" t="str">
        <f t="shared" si="0"/>
        <v/>
      </c>
    </row>
    <row r="33" spans="1:5" ht="15" x14ac:dyDescent="0.2">
      <c r="A33" s="6" t="s">
        <v>58</v>
      </c>
      <c r="B33" s="27">
        <v>0</v>
      </c>
      <c r="C33" s="7"/>
      <c r="D33" s="27"/>
      <c r="E33" t="str">
        <f t="shared" si="0"/>
        <v/>
      </c>
    </row>
    <row r="34" spans="1:5" ht="15" x14ac:dyDescent="0.2">
      <c r="A34" s="6" t="s">
        <v>59</v>
      </c>
      <c r="B34" s="27">
        <v>0</v>
      </c>
      <c r="C34" s="7"/>
      <c r="D34" s="27"/>
      <c r="E34" t="str">
        <f t="shared" si="0"/>
        <v/>
      </c>
    </row>
    <row r="35" spans="1:5" ht="15.75" x14ac:dyDescent="0.2">
      <c r="A35" s="6" t="s">
        <v>60</v>
      </c>
      <c r="B35" s="27">
        <v>0</v>
      </c>
      <c r="C35" s="7"/>
      <c r="D35" s="36"/>
      <c r="E35" t="str">
        <f t="shared" si="0"/>
        <v/>
      </c>
    </row>
    <row r="36" spans="1:5" ht="15" x14ac:dyDescent="0.2">
      <c r="A36" s="6" t="s">
        <v>62</v>
      </c>
      <c r="B36" s="27">
        <v>0</v>
      </c>
      <c r="C36" s="7"/>
      <c r="D36" s="27"/>
      <c r="E36" t="str">
        <f t="shared" si="0"/>
        <v/>
      </c>
    </row>
    <row r="37" spans="1:5" ht="15" x14ac:dyDescent="0.2">
      <c r="A37" s="6" t="s">
        <v>63</v>
      </c>
      <c r="B37" s="27">
        <v>0</v>
      </c>
      <c r="C37" s="7"/>
      <c r="D37" s="27"/>
      <c r="E37" t="str">
        <f t="shared" si="0"/>
        <v/>
      </c>
    </row>
    <row r="38" spans="1:5" ht="15" x14ac:dyDescent="0.2">
      <c r="A38" s="6" t="s">
        <v>8</v>
      </c>
      <c r="B38" s="27">
        <v>0</v>
      </c>
      <c r="C38" s="7"/>
      <c r="D38" s="27"/>
      <c r="E38" t="str">
        <f t="shared" si="0"/>
        <v/>
      </c>
    </row>
    <row r="39" spans="1:5" ht="15" x14ac:dyDescent="0.2">
      <c r="A39" s="6" t="s">
        <v>88</v>
      </c>
      <c r="B39" s="26">
        <v>0</v>
      </c>
      <c r="C39" s="7"/>
      <c r="D39" s="27"/>
      <c r="E39" t="str">
        <f t="shared" si="0"/>
        <v/>
      </c>
    </row>
    <row r="40" spans="1:5" ht="15.75" x14ac:dyDescent="0.2">
      <c r="A40" s="8" t="s">
        <v>53</v>
      </c>
      <c r="B40" s="10">
        <f>SUM(B31:B39)</f>
        <v>0</v>
      </c>
      <c r="C40" s="7"/>
      <c r="D40" s="7"/>
    </row>
    <row r="41" spans="1:5" ht="15" x14ac:dyDescent="0.2">
      <c r="A41" s="6"/>
      <c r="B41" s="11"/>
      <c r="C41" s="7"/>
      <c r="D41" s="7"/>
    </row>
    <row r="42" spans="1:5" ht="15.75" x14ac:dyDescent="0.2">
      <c r="A42" s="8" t="s">
        <v>77</v>
      </c>
      <c r="B42" s="10" t="e">
        <f>IF(D8="x",B28+(D10*B77),B14+B18+B28+B40)</f>
        <v>#DIV/0!</v>
      </c>
      <c r="C42" s="9"/>
      <c r="D42" s="9"/>
    </row>
    <row r="43" spans="1:5" ht="15.75" x14ac:dyDescent="0.2">
      <c r="A43" s="4"/>
      <c r="B43" s="9"/>
      <c r="C43" s="9"/>
      <c r="D43" s="9"/>
    </row>
    <row r="44" spans="1:5" ht="15.75" x14ac:dyDescent="0.2">
      <c r="A44" s="4" t="s">
        <v>84</v>
      </c>
      <c r="B44" s="7"/>
      <c r="C44" s="7"/>
      <c r="D44" s="7"/>
    </row>
    <row r="45" spans="1:5" ht="15.75" x14ac:dyDescent="0.2">
      <c r="A45" s="6" t="s">
        <v>50</v>
      </c>
      <c r="B45" s="27">
        <v>0</v>
      </c>
      <c r="C45" s="9"/>
      <c r="D45" s="37"/>
    </row>
    <row r="46" spans="1:5" ht="15.75" x14ac:dyDescent="0.2">
      <c r="A46" s="6" t="s">
        <v>61</v>
      </c>
      <c r="B46" s="27">
        <v>0</v>
      </c>
      <c r="C46" s="9"/>
      <c r="D46" s="37"/>
    </row>
    <row r="47" spans="1:5" ht="15.75" x14ac:dyDescent="0.2">
      <c r="A47" s="6" t="s">
        <v>47</v>
      </c>
      <c r="B47" s="27">
        <v>0</v>
      </c>
      <c r="C47" s="9"/>
      <c r="D47" s="37"/>
    </row>
    <row r="48" spans="1:5" ht="15.75" x14ac:dyDescent="0.2">
      <c r="A48" s="6" t="s">
        <v>48</v>
      </c>
      <c r="B48" s="27">
        <v>0</v>
      </c>
      <c r="C48" s="9"/>
      <c r="D48" s="37"/>
    </row>
    <row r="49" spans="1:4" ht="15.75" x14ac:dyDescent="0.2">
      <c r="A49" s="6" t="s">
        <v>49</v>
      </c>
      <c r="B49" s="27">
        <v>0</v>
      </c>
      <c r="C49" s="9"/>
      <c r="D49" s="37"/>
    </row>
    <row r="50" spans="1:4" ht="15.75" x14ac:dyDescent="0.2">
      <c r="A50" s="6" t="s">
        <v>8</v>
      </c>
      <c r="B50" s="26">
        <v>0</v>
      </c>
      <c r="C50" s="9"/>
      <c r="D50" s="37"/>
    </row>
    <row r="51" spans="1:4" ht="15.75" x14ac:dyDescent="0.2">
      <c r="A51" s="15" t="s">
        <v>83</v>
      </c>
      <c r="B51" s="10">
        <f>SUM(B45:B50)</f>
        <v>0</v>
      </c>
      <c r="C51" s="9"/>
      <c r="D51" s="9"/>
    </row>
    <row r="52" spans="1:4" ht="15.75" x14ac:dyDescent="0.2">
      <c r="A52" s="16"/>
      <c r="B52" s="11"/>
      <c r="C52" s="9"/>
      <c r="D52" s="9"/>
    </row>
    <row r="53" spans="1:4" ht="15.75" x14ac:dyDescent="0.2">
      <c r="A53" s="15" t="s">
        <v>73</v>
      </c>
      <c r="B53" s="10" t="e">
        <f>+B42+B51</f>
        <v>#DIV/0!</v>
      </c>
      <c r="C53" s="9"/>
      <c r="D53" s="9"/>
    </row>
    <row r="54" spans="1:4" ht="15.75" x14ac:dyDescent="0.2">
      <c r="A54" s="15"/>
      <c r="B54" s="10"/>
      <c r="C54" s="9"/>
      <c r="D54" s="9"/>
    </row>
    <row r="55" spans="1:4" ht="15.75" x14ac:dyDescent="0.2">
      <c r="A55" s="15"/>
      <c r="B55" s="10"/>
      <c r="C55" s="9"/>
      <c r="D55" s="9"/>
    </row>
    <row r="56" spans="1:4" ht="15.75" x14ac:dyDescent="0.2">
      <c r="A56" s="38" t="s">
        <v>76</v>
      </c>
      <c r="B56" s="39"/>
      <c r="C56" s="9"/>
      <c r="D56" s="9"/>
    </row>
    <row r="57" spans="1:4" ht="15.75" x14ac:dyDescent="0.2">
      <c r="A57" s="17"/>
      <c r="B57" s="10"/>
      <c r="C57" s="9"/>
      <c r="D57" s="9"/>
    </row>
    <row r="58" spans="1:4" ht="15.75" x14ac:dyDescent="0.25">
      <c r="A58" s="18" t="s">
        <v>29</v>
      </c>
      <c r="B58" s="19"/>
      <c r="C58" s="2"/>
      <c r="D58" s="2"/>
    </row>
    <row r="59" spans="1:4" ht="15" x14ac:dyDescent="0.2">
      <c r="A59" s="20" t="s">
        <v>85</v>
      </c>
      <c r="B59" s="14" t="e">
        <f>B100*B99</f>
        <v>#DIV/0!</v>
      </c>
      <c r="C59" s="7"/>
      <c r="D59" s="7"/>
    </row>
    <row r="60" spans="1:4" ht="15.75" x14ac:dyDescent="0.2">
      <c r="A60" s="15" t="s">
        <v>53</v>
      </c>
      <c r="B60" s="10" t="e">
        <f>B59</f>
        <v>#DIV/0!</v>
      </c>
      <c r="C60" s="7"/>
      <c r="D60" s="7"/>
    </row>
    <row r="61" spans="1:4" ht="15" x14ac:dyDescent="0.2">
      <c r="A61" s="6"/>
      <c r="B61" s="7"/>
      <c r="C61" s="7"/>
      <c r="D61" s="7"/>
    </row>
    <row r="62" spans="1:4" ht="15.75" x14ac:dyDescent="0.2">
      <c r="A62" s="4" t="s">
        <v>5</v>
      </c>
      <c r="B62" s="7"/>
      <c r="C62" s="7"/>
      <c r="D62" s="7"/>
    </row>
    <row r="63" spans="1:4" ht="30" x14ac:dyDescent="0.2">
      <c r="A63" s="6" t="s">
        <v>32</v>
      </c>
      <c r="B63" s="27">
        <v>0</v>
      </c>
      <c r="C63" s="7"/>
      <c r="D63" s="7"/>
    </row>
    <row r="64" spans="1:4" ht="30" x14ac:dyDescent="0.2">
      <c r="A64" s="6" t="s">
        <v>33</v>
      </c>
      <c r="B64" s="27">
        <v>0</v>
      </c>
      <c r="C64" s="7"/>
      <c r="D64" s="7"/>
    </row>
    <row r="65" spans="1:4" ht="30" x14ac:dyDescent="0.2">
      <c r="A65" s="6" t="s">
        <v>34</v>
      </c>
      <c r="B65" s="27">
        <v>0</v>
      </c>
      <c r="C65" s="7"/>
      <c r="D65" s="7"/>
    </row>
    <row r="66" spans="1:4" ht="30" customHeight="1" x14ac:dyDescent="0.2">
      <c r="A66" s="6" t="s">
        <v>36</v>
      </c>
      <c r="B66" s="14">
        <f>IF(SUM(B63:B65)=0,0,IF(SUM(B63:B65)&lt;(0.4*(B53-B60)),"LOCAL MATCH TOO LOW",B53-B60-B63-B64-B65))</f>
        <v>0</v>
      </c>
      <c r="C66" s="7"/>
      <c r="D66" s="7"/>
    </row>
    <row r="67" spans="1:4" ht="15.75" x14ac:dyDescent="0.2">
      <c r="A67" s="8" t="s">
        <v>53</v>
      </c>
      <c r="B67" s="10">
        <f>SUM(B63:B66)</f>
        <v>0</v>
      </c>
      <c r="C67" s="7"/>
      <c r="D67" s="7"/>
    </row>
    <row r="68" spans="1:4" ht="15" x14ac:dyDescent="0.2">
      <c r="A68" s="6"/>
      <c r="B68" s="11"/>
      <c r="C68" s="7"/>
      <c r="D68" s="7"/>
    </row>
    <row r="69" spans="1:4" ht="15.75" x14ac:dyDescent="0.2">
      <c r="A69" s="8" t="s">
        <v>35</v>
      </c>
      <c r="B69" s="10" t="e">
        <f>B60+B67</f>
        <v>#DIV/0!</v>
      </c>
      <c r="C69" s="7"/>
      <c r="D69" s="7"/>
    </row>
    <row r="70" spans="1:4" ht="15.75" x14ac:dyDescent="0.2">
      <c r="A70" s="4"/>
      <c r="B70" s="9"/>
      <c r="C70" s="9"/>
      <c r="D70" s="9"/>
    </row>
    <row r="71" spans="1:4" ht="15" x14ac:dyDescent="0.2">
      <c r="A71" s="12"/>
      <c r="B71" s="12"/>
      <c r="C71" s="12"/>
      <c r="D71" s="12"/>
    </row>
    <row r="72" spans="1:4" ht="15" x14ac:dyDescent="0.2">
      <c r="A72" s="12"/>
      <c r="B72" s="12"/>
      <c r="C72" s="12"/>
      <c r="D72" s="12"/>
    </row>
    <row r="73" spans="1:4" ht="15.75" x14ac:dyDescent="0.2">
      <c r="A73" s="4" t="s">
        <v>1</v>
      </c>
      <c r="B73" s="21" t="s">
        <v>11</v>
      </c>
      <c r="C73" s="21" t="s">
        <v>12</v>
      </c>
      <c r="D73" s="21" t="s">
        <v>13</v>
      </c>
    </row>
    <row r="74" spans="1:4" ht="45" x14ac:dyDescent="0.2">
      <c r="A74" s="6" t="s">
        <v>51</v>
      </c>
      <c r="B74" s="28">
        <v>0</v>
      </c>
      <c r="C74" s="28">
        <v>0</v>
      </c>
      <c r="D74" s="28">
        <v>0</v>
      </c>
    </row>
    <row r="75" spans="1:4" ht="45" x14ac:dyDescent="0.2">
      <c r="A75" s="6" t="s">
        <v>0</v>
      </c>
      <c r="B75" s="28">
        <v>0</v>
      </c>
      <c r="C75" s="28">
        <v>0</v>
      </c>
      <c r="D75" s="28">
        <v>0</v>
      </c>
    </row>
    <row r="76" spans="1:4" ht="30" x14ac:dyDescent="0.2">
      <c r="A76" s="6" t="s">
        <v>52</v>
      </c>
      <c r="B76" s="28">
        <v>0</v>
      </c>
      <c r="C76" s="28">
        <v>0</v>
      </c>
      <c r="D76" s="28">
        <v>0</v>
      </c>
    </row>
    <row r="77" spans="1:4" ht="15" x14ac:dyDescent="0.2">
      <c r="A77" s="6" t="s">
        <v>38</v>
      </c>
      <c r="B77" s="22">
        <f>+(B74*B76)+(C74*C76)+(D74*D76)</f>
        <v>0</v>
      </c>
      <c r="C77" s="5"/>
      <c r="D77" s="5"/>
    </row>
    <row r="78" spans="1:4" ht="15" x14ac:dyDescent="0.2">
      <c r="A78" s="6" t="s">
        <v>40</v>
      </c>
      <c r="B78" s="22">
        <f>+(B75*B76)+(C75*C76)+(D75*D76)</f>
        <v>0</v>
      </c>
      <c r="C78" s="5"/>
      <c r="D78" s="5"/>
    </row>
    <row r="79" spans="1:4" ht="15" x14ac:dyDescent="0.2">
      <c r="A79" s="6"/>
      <c r="B79" s="22"/>
      <c r="C79" s="5"/>
      <c r="D79" s="5"/>
    </row>
    <row r="80" spans="1:4" ht="15.75" x14ac:dyDescent="0.2">
      <c r="A80" s="4" t="s">
        <v>44</v>
      </c>
      <c r="B80" s="3" t="s">
        <v>11</v>
      </c>
      <c r="C80" s="3" t="s">
        <v>12</v>
      </c>
      <c r="D80" s="3" t="s">
        <v>13</v>
      </c>
    </row>
    <row r="81" spans="1:4" ht="15" x14ac:dyDescent="0.2">
      <c r="A81" s="6" t="s">
        <v>2</v>
      </c>
      <c r="B81" s="28">
        <v>0</v>
      </c>
      <c r="C81" s="28">
        <v>0</v>
      </c>
      <c r="D81" s="28">
        <v>0</v>
      </c>
    </row>
    <row r="82" spans="1:4" ht="15" x14ac:dyDescent="0.2">
      <c r="A82" s="6" t="s">
        <v>87</v>
      </c>
      <c r="B82" s="29">
        <v>0</v>
      </c>
      <c r="C82" s="29">
        <v>0</v>
      </c>
      <c r="D82" s="29">
        <v>0</v>
      </c>
    </row>
    <row r="83" spans="1:4" ht="15" x14ac:dyDescent="0.2">
      <c r="A83" s="6" t="s">
        <v>86</v>
      </c>
      <c r="B83" s="29">
        <v>0</v>
      </c>
      <c r="C83" s="29">
        <v>0</v>
      </c>
      <c r="D83" s="29">
        <v>0</v>
      </c>
    </row>
    <row r="84" spans="1:4" ht="15" x14ac:dyDescent="0.2">
      <c r="A84" s="12"/>
      <c r="B84" s="12"/>
      <c r="C84" s="12"/>
      <c r="D84" s="12"/>
    </row>
    <row r="85" spans="1:4" ht="15.75" x14ac:dyDescent="0.25">
      <c r="A85" s="23" t="s">
        <v>37</v>
      </c>
      <c r="B85" s="12"/>
      <c r="C85" s="12"/>
      <c r="D85" s="12"/>
    </row>
    <row r="86" spans="1:4" ht="15" x14ac:dyDescent="0.2">
      <c r="A86" s="6" t="s">
        <v>43</v>
      </c>
      <c r="B86" s="27">
        <v>0</v>
      </c>
      <c r="C86" s="7" t="str">
        <f>IF($D$8="x",IF(B86&gt;0,"&lt;--ERROR--VALUE IGNORED--CELL D8 IS MARKED",""),"")</f>
        <v/>
      </c>
      <c r="D86" s="12"/>
    </row>
    <row r="87" spans="1:4" ht="15" x14ac:dyDescent="0.2">
      <c r="A87" s="6" t="s">
        <v>3</v>
      </c>
      <c r="B87" s="28">
        <v>0</v>
      </c>
      <c r="C87" s="7" t="str">
        <f>IF($D$8="x",IF(B87&gt;0,"&lt;--ERROR--VALUE IGNORED--CELL D8 IS MARKED",""),"")</f>
        <v/>
      </c>
      <c r="D87" s="12"/>
    </row>
    <row r="88" spans="1:4" ht="15" x14ac:dyDescent="0.2">
      <c r="A88" s="6" t="s">
        <v>42</v>
      </c>
      <c r="B88" s="27">
        <v>0</v>
      </c>
      <c r="C88" s="7" t="str">
        <f>IF($D$8="x",IF(B88&gt;0,"&lt;--ERROR--VALUE IGNORED--CELL D8 IS MARKED",""),"")</f>
        <v/>
      </c>
      <c r="D88" s="12"/>
    </row>
    <row r="89" spans="1:4" ht="15" x14ac:dyDescent="0.2">
      <c r="A89" s="6" t="s">
        <v>41</v>
      </c>
      <c r="B89" s="22" t="e">
        <f>B78/B87</f>
        <v>#DIV/0!</v>
      </c>
      <c r="C89" s="12"/>
      <c r="D89" s="12"/>
    </row>
    <row r="90" spans="1:4" ht="15" x14ac:dyDescent="0.2">
      <c r="A90" s="2"/>
      <c r="B90" s="2"/>
      <c r="C90" s="2"/>
      <c r="D90" s="2"/>
    </row>
    <row r="91" spans="1:4" ht="15.75" x14ac:dyDescent="0.2">
      <c r="A91" s="4" t="s">
        <v>29</v>
      </c>
      <c r="B91" s="5"/>
      <c r="C91" s="5"/>
      <c r="D91" s="5"/>
    </row>
    <row r="92" spans="1:4" ht="15" x14ac:dyDescent="0.2">
      <c r="A92" s="6" t="s">
        <v>22</v>
      </c>
      <c r="B92" s="29">
        <v>0</v>
      </c>
      <c r="C92" s="5"/>
      <c r="D92" s="24"/>
    </row>
    <row r="93" spans="1:4" ht="15" x14ac:dyDescent="0.2">
      <c r="A93" s="6" t="s">
        <v>16</v>
      </c>
      <c r="B93" s="27">
        <v>0</v>
      </c>
      <c r="C93" s="5"/>
      <c r="D93" s="5"/>
    </row>
    <row r="94" spans="1:4" ht="15" x14ac:dyDescent="0.2">
      <c r="A94" s="6" t="s">
        <v>17</v>
      </c>
      <c r="B94" s="27">
        <v>0</v>
      </c>
      <c r="C94" s="5"/>
      <c r="D94" s="5"/>
    </row>
    <row r="95" spans="1:4" ht="15" x14ac:dyDescent="0.2">
      <c r="A95" s="6" t="s">
        <v>18</v>
      </c>
      <c r="B95" s="27">
        <v>0</v>
      </c>
      <c r="C95" s="5"/>
      <c r="D95" s="5"/>
    </row>
    <row r="96" spans="1:4" ht="15" x14ac:dyDescent="0.2">
      <c r="A96" s="6" t="s">
        <v>19</v>
      </c>
      <c r="B96" s="27">
        <v>0</v>
      </c>
      <c r="C96" s="5"/>
      <c r="D96" s="5"/>
    </row>
    <row r="97" spans="1:4" ht="15" x14ac:dyDescent="0.2">
      <c r="A97" s="6" t="s">
        <v>20</v>
      </c>
      <c r="B97" s="27">
        <v>0</v>
      </c>
      <c r="C97" s="5"/>
      <c r="D97" s="5"/>
    </row>
    <row r="98" spans="1:4" ht="15" x14ac:dyDescent="0.2">
      <c r="A98" s="6" t="s">
        <v>21</v>
      </c>
      <c r="B98" s="27">
        <v>0</v>
      </c>
      <c r="C98" s="5"/>
      <c r="D98" s="5"/>
    </row>
    <row r="99" spans="1:4" ht="15" x14ac:dyDescent="0.2">
      <c r="A99" s="6" t="s">
        <v>28</v>
      </c>
      <c r="B99" s="5">
        <f>+(B81*B76)+(C81*C76)+(D81*D76)</f>
        <v>0</v>
      </c>
      <c r="C99" s="7"/>
      <c r="D99" s="5"/>
    </row>
    <row r="100" spans="1:4" ht="15" x14ac:dyDescent="0.2">
      <c r="A100" s="6" t="s">
        <v>23</v>
      </c>
      <c r="B100" s="7" t="e">
        <f>((((B81*B82*(1-B92)*B94)+(B81*B83*(1-B92)*B95)+(B81*(1-B82-B83)*(1-B92)*B93))*B76)+(((C81*C82*(1-B92)*B94)+(C81*C83*(1-B92)*B95)+(C81*(1-C82-C83)*(1-B92)*B93))*C76)+(((D81*D82*(1-B92)*B94)+(D81*D83*(1-B92)*B95)+(D81*(1-D82-D83)*(1-B92)*B93))*D76)+(((B81*B82*B92*B97)+(B81*B83*B92*B98)+(B81*(1-B82-B83)*B92*B96))*12/2))/B99</f>
        <v>#DIV/0!</v>
      </c>
      <c r="C100" s="7"/>
      <c r="D100" s="7"/>
    </row>
  </sheetData>
  <sheetProtection sheet="1" objects="1" scenarios="1"/>
  <mergeCells count="1">
    <mergeCell ref="A56:B56"/>
  </mergeCells>
  <phoneticPr fontId="0" type="noConversion"/>
  <pageMargins left="0.75" right="0.75" top="1" bottom="1" header="0.5" footer="0.5"/>
  <pageSetup paperSize="0" scale="54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Year2</vt:lpstr>
      <vt:lpstr>Year 3</vt:lpstr>
    </vt:vector>
  </TitlesOfParts>
  <Company>MBTA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dknudsen</cp:lastModifiedBy>
  <cp:lastPrinted>2005-09-27T22:00:02Z</cp:lastPrinted>
  <dcterms:created xsi:type="dcterms:W3CDTF">2003-01-23T16:13:13Z</dcterms:created>
  <dcterms:modified xsi:type="dcterms:W3CDTF">2020-11-09T22:08:04Z</dcterms:modified>
</cp:coreProperties>
</file>